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76" windowWidth="12120" windowHeight="8775" activeTab="0"/>
  </bookViews>
  <sheets>
    <sheet name="Konto bok" sheetId="1" r:id="rId1"/>
    <sheet name="balanse og resultat" sheetId="2" r:id="rId2"/>
    <sheet name="Kursbudsjett" sheetId="3" r:id="rId3"/>
    <sheet name="Kursregnskap" sheetId="4" r:id="rId4"/>
    <sheet name="Prosjektbudsjett" sheetId="5" r:id="rId5"/>
    <sheet name="Prosjektregnskap" sheetId="6" r:id="rId6"/>
  </sheets>
  <definedNames>
    <definedName name="_xlnm.Print_Area" localSheetId="0">'Konto bok'!$A$1:$W$60</definedName>
  </definedNames>
  <calcPr fullCalcOnLoad="1"/>
</workbook>
</file>

<file path=xl/comments1.xml><?xml version="1.0" encoding="utf-8"?>
<comments xmlns="http://schemas.openxmlformats.org/spreadsheetml/2006/main">
  <authors>
    <author>Anne Mette Liavaag</author>
  </authors>
  <commentList>
    <comment ref="C2" authorId="0">
      <text>
        <r>
          <rPr>
            <b/>
            <sz val="10"/>
            <rFont val="Tahoma"/>
            <family val="2"/>
          </rPr>
          <t>Her legger du inn navn på lokallag</t>
        </r>
      </text>
    </comment>
    <comment ref="C3" authorId="0">
      <text>
        <r>
          <rPr>
            <b/>
            <sz val="10"/>
            <rFont val="Tahoma"/>
            <family val="2"/>
          </rPr>
          <t>Legg inn årstall</t>
        </r>
        <r>
          <rPr>
            <b/>
            <sz val="11"/>
            <rFont val="Tahoma"/>
            <family val="2"/>
          </rPr>
          <t xml:space="preserve">
</t>
        </r>
        <r>
          <rPr>
            <sz val="8"/>
            <rFont val="Tahoma"/>
            <family val="0"/>
          </rPr>
          <t xml:space="preserve">
</t>
        </r>
      </text>
    </comment>
    <comment ref="A5" authorId="0">
      <text>
        <r>
          <rPr>
            <b/>
            <sz val="9"/>
            <rFont val="Tahoma"/>
            <family val="2"/>
          </rPr>
          <t>Nummerer bilagene fortløpende fra 1 og oppover. Husk at alle bilag må føres en gang til debet og en gang til kredit. Bruk hjelpekolonnen helt til høyre for å sjekke at bilaget er riktig ført.</t>
        </r>
        <r>
          <rPr>
            <sz val="10"/>
            <rFont val="Tahoma"/>
            <family val="2"/>
          </rPr>
          <t xml:space="preserve">
</t>
        </r>
      </text>
    </comment>
    <comment ref="B8" authorId="0">
      <text>
        <r>
          <rPr>
            <b/>
            <sz val="10"/>
            <rFont val="Tahoma"/>
            <family val="2"/>
          </rPr>
          <t>Legg inn inngående balanse/startsaldo for kasse og  bank. 
Plussaldo: til debet uten fortegn
Minussaldo: til kredit med minustegn.</t>
        </r>
      </text>
    </comment>
    <comment ref="B59" authorId="0">
      <text>
        <r>
          <rPr>
            <b/>
            <sz val="10"/>
            <rFont val="Tahoma"/>
            <family val="2"/>
          </rPr>
          <t xml:space="preserve">Sum debet og kredit for hver konto genereres automatisk. Saldo for hver konto overføres til neste ark "balanse og resultat"
</t>
        </r>
      </text>
    </comment>
    <comment ref="E5" authorId="0">
      <text>
        <r>
          <rPr>
            <b/>
            <sz val="10"/>
            <rFont val="Tahoma"/>
            <family val="2"/>
          </rPr>
          <t>I malen er det tatt med de mest nødvendige og mest brukte kontoene i kontoplanen. Dersom du har behov for andre/flere konti er det mulig å tilpasse malen ved å sette inn flere kolonner.</t>
        </r>
        <r>
          <rPr>
            <sz val="11"/>
            <rFont val="Tahoma"/>
            <family val="2"/>
          </rPr>
          <t xml:space="preserve">
</t>
        </r>
      </text>
    </comment>
    <comment ref="C5" authorId="0">
      <text>
        <r>
          <rPr>
            <b/>
            <sz val="10"/>
            <rFont val="Tahoma"/>
            <family val="2"/>
          </rPr>
          <t xml:space="preserve">Dato legges inn i formatet 0101, 3112 osv
</t>
        </r>
        <r>
          <rPr>
            <sz val="8"/>
            <rFont val="Tahoma"/>
            <family val="0"/>
          </rPr>
          <t xml:space="preserve">
</t>
        </r>
      </text>
    </comment>
    <comment ref="Y5" authorId="0">
      <text>
        <r>
          <rPr>
            <b/>
            <sz val="10"/>
            <rFont val="Tahoma"/>
            <family val="2"/>
          </rPr>
          <t xml:space="preserve">Dette er kun en hjelpekolonne for å sjekke at alle bilag er ført til debet og kredit. Skal være 0,- Kolonnen synes ikke  på utskriften. </t>
        </r>
        <r>
          <rPr>
            <sz val="10"/>
            <rFont val="Tahoma"/>
            <family val="2"/>
          </rPr>
          <t xml:space="preserve">
</t>
        </r>
      </text>
    </comment>
    <comment ref="A57" authorId="0">
      <text>
        <r>
          <rPr>
            <b/>
            <sz val="10"/>
            <rFont val="Tahoma"/>
            <family val="2"/>
          </rPr>
          <t>Dersom du trenger flere linjer setter du det inn ved å velge "rader" på sett innmenyen</t>
        </r>
      </text>
    </comment>
    <comment ref="I5" authorId="0">
      <text>
        <r>
          <rPr>
            <b/>
            <sz val="10"/>
            <rFont val="Tahoma"/>
            <family val="2"/>
          </rPr>
          <t>Deltakelse på kurs og konferanser. Eks. Landsmøte fylkesårsmøte osv.</t>
        </r>
        <r>
          <rPr>
            <sz val="8"/>
            <rFont val="Tahoma"/>
            <family val="0"/>
          </rPr>
          <t xml:space="preserve">
</t>
        </r>
      </text>
    </comment>
    <comment ref="K5" authorId="0">
      <text>
        <r>
          <rPr>
            <b/>
            <sz val="10"/>
            <rFont val="Tahoma"/>
            <family val="2"/>
          </rPr>
          <t>Utgifter til styremøter, åpne møter osv. Lokalleie, servering, foredragsholder osv</t>
        </r>
        <r>
          <rPr>
            <sz val="10"/>
            <rFont val="Tahoma"/>
            <family val="2"/>
          </rPr>
          <t xml:space="preserve">.
</t>
        </r>
      </text>
    </comment>
    <comment ref="M5" authorId="0">
      <text>
        <r>
          <rPr>
            <b/>
            <sz val="10"/>
            <rFont val="Tahoma"/>
            <family val="2"/>
          </rPr>
          <t>Telefon, porto kontormateriell annonser, kopiering osv.</t>
        </r>
      </text>
    </comment>
    <comment ref="Q5" authorId="0">
      <text>
        <r>
          <rPr>
            <b/>
            <sz val="10"/>
            <rFont val="Tahoma"/>
            <family val="2"/>
          </rPr>
          <t>Tilskudd fra kommunen, kontigentansel NDF, gaver osv.</t>
        </r>
      </text>
    </comment>
    <comment ref="S5" authorId="0">
      <text>
        <r>
          <rPr>
            <b/>
            <sz val="10"/>
            <rFont val="Tahoma"/>
            <family val="2"/>
          </rPr>
          <t>Diverse lotterier f.eks på møter, julemesse bingo, provisjon Disbeteslotteriet</t>
        </r>
      </text>
    </comment>
    <comment ref="B10" authorId="0">
      <text>
        <r>
          <rPr>
            <b/>
            <sz val="10"/>
            <rFont val="Tahoma"/>
            <family val="2"/>
          </rPr>
          <t>Malen bruker følgende regnskapsprinsipp: Føring ut av konto skal ha minus foran beløpet, mens føring inn på konto skal føres positivt (uten fortegn). 
Alle bilag føres en gang debet og en gang kredit. Hjelpekolonnen helt til høyre brukes for å sjekke at bilaget er riktig ført.</t>
        </r>
        <r>
          <rPr>
            <b/>
            <sz val="8"/>
            <rFont val="Tahoma"/>
            <family val="2"/>
          </rPr>
          <t xml:space="preserve">
</t>
        </r>
      </text>
    </comment>
  </commentList>
</comments>
</file>

<file path=xl/comments2.xml><?xml version="1.0" encoding="utf-8"?>
<comments xmlns="http://schemas.openxmlformats.org/spreadsheetml/2006/main">
  <authors>
    <author>Anne Mette Liavaag</author>
  </authors>
  <commentList>
    <comment ref="A5" authorId="0">
      <text>
        <r>
          <rPr>
            <b/>
            <sz val="10"/>
            <rFont val="Tahoma"/>
            <family val="2"/>
          </rPr>
          <t>Summene for inntekter hentes fra kontoboken.</t>
        </r>
      </text>
    </comment>
    <comment ref="A12" authorId="0">
      <text>
        <r>
          <rPr>
            <b/>
            <sz val="10"/>
            <rFont val="Tahoma"/>
            <family val="2"/>
          </rPr>
          <t>Summene for utgifter hentes fra kontoboken.</t>
        </r>
      </text>
    </comment>
    <comment ref="A24" authorId="0">
      <text>
        <r>
          <rPr>
            <b/>
            <sz val="10"/>
            <rFont val="Tahoma"/>
            <family val="2"/>
          </rPr>
          <t>Summene for eiendeler hentes fra kontoboken.</t>
        </r>
        <r>
          <rPr>
            <sz val="8"/>
            <rFont val="Tahoma"/>
            <family val="0"/>
          </rPr>
          <t xml:space="preserve">
</t>
        </r>
      </text>
    </comment>
    <comment ref="B30" authorId="0">
      <text>
        <r>
          <rPr>
            <b/>
            <sz val="10"/>
            <rFont val="Tahoma"/>
            <family val="2"/>
          </rPr>
          <t>Sum egenkapital bereges automatisk. Egenkapital pr 0101 hentes fra kontoboken. Årets overskudd/ underskudd hentes fra årsresultatet.</t>
        </r>
      </text>
    </comment>
    <comment ref="A19" authorId="0">
      <text>
        <r>
          <rPr>
            <b/>
            <sz val="10"/>
            <rFont val="Tahoma"/>
            <family val="2"/>
          </rPr>
          <t xml:space="preserve">Årsresultat beregnes automatisk. Overskudd fremkommer med negativt fortegn. Underskudd vises som rødt tall.
</t>
        </r>
      </text>
    </comment>
  </commentList>
</comments>
</file>

<file path=xl/comments3.xml><?xml version="1.0" encoding="utf-8"?>
<comments xmlns="http://schemas.openxmlformats.org/spreadsheetml/2006/main">
  <authors>
    <author>Anne Mette Liavaag</author>
  </authors>
  <commentList>
    <comment ref="C1" authorId="0">
      <text>
        <r>
          <rPr>
            <b/>
            <sz val="10"/>
            <rFont val="Tahoma"/>
            <family val="2"/>
          </rPr>
          <t>Legg inn navn på lokallag</t>
        </r>
        <r>
          <rPr>
            <sz val="8"/>
            <rFont val="Tahoma"/>
            <family val="0"/>
          </rPr>
          <t xml:space="preserve">
</t>
        </r>
      </text>
    </comment>
    <comment ref="A3" authorId="0">
      <text>
        <r>
          <rPr>
            <b/>
            <sz val="10"/>
            <rFont val="Tahoma"/>
            <family val="2"/>
          </rPr>
          <t>Bruk aktivitetsbudsjettet for å stipulere inntekter og kostnader i forbindelse med spesielle aktiviteter og arrangementer.  De ulike inntektene og kostnadene er kun eksempler og må tilpasses i hvert enkelt tilfelle.</t>
        </r>
      </text>
    </comment>
    <comment ref="A5" authorId="0">
      <text>
        <r>
          <rPr>
            <b/>
            <sz val="10"/>
            <rFont val="Tahoma"/>
            <family val="2"/>
          </rPr>
          <t>Aktivitetens navn. Eks: ungdomssamling, voksenkurs osv.</t>
        </r>
        <r>
          <rPr>
            <sz val="8"/>
            <rFont val="Tahoma"/>
            <family val="0"/>
          </rPr>
          <t xml:space="preserve">
</t>
        </r>
      </text>
    </comment>
    <comment ref="A6" authorId="0">
      <text>
        <r>
          <rPr>
            <b/>
            <sz val="10"/>
            <rFont val="Tahoma"/>
            <family val="2"/>
          </rPr>
          <t>Eventuelt prosjekt/ aktivitetsnummer dersom dette benyttes.</t>
        </r>
        <r>
          <rPr>
            <sz val="10"/>
            <rFont val="Tahoma"/>
            <family val="2"/>
          </rPr>
          <t xml:space="preserve">
 </t>
        </r>
      </text>
    </comment>
  </commentList>
</comments>
</file>

<file path=xl/comments4.xml><?xml version="1.0" encoding="utf-8"?>
<comments xmlns="http://schemas.openxmlformats.org/spreadsheetml/2006/main">
  <authors>
    <author>Anne Mette Liavaag</author>
  </authors>
  <commentList>
    <comment ref="C1" authorId="0">
      <text>
        <r>
          <rPr>
            <b/>
            <sz val="10"/>
            <rFont val="Tahoma"/>
            <family val="2"/>
          </rPr>
          <t>Legg inn navn på lokallag</t>
        </r>
      </text>
    </comment>
    <comment ref="A3" authorId="0">
      <text>
        <r>
          <rPr>
            <b/>
            <sz val="10"/>
            <rFont val="Tahoma"/>
            <family val="2"/>
          </rPr>
          <t>Bruk aktivitetregnskapet for å sette opp et eget regnskap for aktiviteter og arrangementer.  De ulike inntektene og kostnadene er kun eksempler og må tilpasses i hvert enkelt tilfelle.</t>
        </r>
        <r>
          <rPr>
            <sz val="8"/>
            <rFont val="Tahoma"/>
            <family val="0"/>
          </rPr>
          <t xml:space="preserve">
</t>
        </r>
      </text>
    </comment>
    <comment ref="A7" authorId="0">
      <text>
        <r>
          <rPr>
            <b/>
            <sz val="10"/>
            <rFont val="Tahoma"/>
            <family val="2"/>
          </rPr>
          <t>Eventuelt prosjekt/ aktivitetsnummer dersom dette benyttes.</t>
        </r>
        <r>
          <rPr>
            <b/>
            <sz val="8"/>
            <rFont val="Tahoma"/>
            <family val="0"/>
          </rPr>
          <t xml:space="preserve">
 </t>
        </r>
        <r>
          <rPr>
            <sz val="8"/>
            <rFont val="Tahoma"/>
            <family val="0"/>
          </rPr>
          <t xml:space="preserve">
</t>
        </r>
      </text>
    </comment>
    <comment ref="A30" authorId="0">
      <text>
        <r>
          <rPr>
            <b/>
            <sz val="10"/>
            <rFont val="Tahoma"/>
            <family val="2"/>
          </rPr>
          <t>Administrasjonskostnader beregnes i % av sum utgifter.</t>
        </r>
        <r>
          <rPr>
            <sz val="8"/>
            <rFont val="Tahoma"/>
            <family val="0"/>
          </rPr>
          <t xml:space="preserve">
</t>
        </r>
      </text>
    </comment>
    <comment ref="A5" authorId="0">
      <text>
        <r>
          <rPr>
            <b/>
            <sz val="10"/>
            <rFont val="Tahoma"/>
            <family val="2"/>
          </rPr>
          <t>Aktivitetens navn. Eks: ungdomssamling, voksenkurs osv.</t>
        </r>
      </text>
    </comment>
  </commentList>
</comments>
</file>

<file path=xl/sharedStrings.xml><?xml version="1.0" encoding="utf-8"?>
<sst xmlns="http://schemas.openxmlformats.org/spreadsheetml/2006/main" count="168" uniqueCount="96">
  <si>
    <t>Bilag</t>
  </si>
  <si>
    <t>Dato</t>
  </si>
  <si>
    <t>Kasse</t>
  </si>
  <si>
    <t>D</t>
  </si>
  <si>
    <t>K</t>
  </si>
  <si>
    <t>Inngående balanse</t>
  </si>
  <si>
    <t>Prosjetkt/aktivitet:</t>
  </si>
  <si>
    <t>Dato:</t>
  </si>
  <si>
    <t>Prosjektnummer:</t>
  </si>
  <si>
    <t>Inntekter</t>
  </si>
  <si>
    <t>Utgifter</t>
  </si>
  <si>
    <t>Likemannsmidler</t>
  </si>
  <si>
    <t>Deltakeravgift</t>
  </si>
  <si>
    <t>Egne midler</t>
  </si>
  <si>
    <t>Reisekostnader</t>
  </si>
  <si>
    <t>Gaver</t>
  </si>
  <si>
    <t>Kontorrekvisita</t>
  </si>
  <si>
    <t>Porto</t>
  </si>
  <si>
    <t>Honorar foredragsholdere</t>
  </si>
  <si>
    <t>15% adminstrasjon</t>
  </si>
  <si>
    <t>Sum</t>
  </si>
  <si>
    <t>Bank</t>
  </si>
  <si>
    <t>Tilskudd og gaver</t>
  </si>
  <si>
    <t>Sum inntekter</t>
  </si>
  <si>
    <t>Sum utgifter</t>
  </si>
  <si>
    <t>Årsresultat</t>
  </si>
  <si>
    <t>Elendeler</t>
  </si>
  <si>
    <t>Resultatregnskap pr 31.12</t>
  </si>
  <si>
    <t>Balanse pr 31.12</t>
  </si>
  <si>
    <t>Egenkapital pr . 01.01</t>
  </si>
  <si>
    <t>Reise- og kursutgifter</t>
  </si>
  <si>
    <t>Andre kostnader</t>
  </si>
  <si>
    <t>Andre inntekter</t>
  </si>
  <si>
    <t>Møteutgifter</t>
  </si>
  <si>
    <t>Renteinntekter</t>
  </si>
  <si>
    <t>Gjeld og egenkapital</t>
  </si>
  <si>
    <t xml:space="preserve">Sum </t>
  </si>
  <si>
    <t>Underskrift leder:</t>
  </si>
  <si>
    <t>Underskrift revisor:</t>
  </si>
  <si>
    <t>Underskrift kasserer:</t>
  </si>
  <si>
    <t xml:space="preserve">AKTIVITETSREGNSKAP </t>
  </si>
  <si>
    <t>Kommunale midler</t>
  </si>
  <si>
    <t>Tilskudd FS §19- midler</t>
  </si>
  <si>
    <t>Tilskudd FS § 24-midler</t>
  </si>
  <si>
    <t>Tubfrim-midler</t>
  </si>
  <si>
    <t>Støtte fra industrien</t>
  </si>
  <si>
    <t>Andre tilskudd</t>
  </si>
  <si>
    <t>Utgående balanse</t>
  </si>
  <si>
    <t>AKTIVITETSBUDSJETT</t>
  </si>
  <si>
    <t>Møtekostnader (lokalleie, hotell m.m.)</t>
  </si>
  <si>
    <t>PROSJEKTBUDSJETT</t>
  </si>
  <si>
    <t xml:space="preserve">PROSJEKTREGNSKAP </t>
  </si>
  <si>
    <t>Prosjektnummer</t>
  </si>
  <si>
    <t>Prosjekt/aktivitetsnummer</t>
  </si>
  <si>
    <t>Norges Diabetesforbund, (navn på lokallag/fylkeslag)</t>
  </si>
  <si>
    <t xml:space="preserve">Norges Diabetesforbund </t>
  </si>
  <si>
    <t>Kontobok 01.01 - 31.12</t>
  </si>
  <si>
    <t>kontollsum</t>
  </si>
  <si>
    <t>Årets overskudd/underskudd</t>
  </si>
  <si>
    <t>Norges Diabetesforbund</t>
  </si>
  <si>
    <t>Prosjekt/aktivitet:</t>
  </si>
  <si>
    <t>Kontorutgifter</t>
  </si>
  <si>
    <t>Lotterier</t>
  </si>
  <si>
    <t>(Kredit)</t>
  </si>
  <si>
    <t>(Debet)</t>
  </si>
  <si>
    <t>(Kasse + Bank)</t>
  </si>
  <si>
    <t>Egenkapital pr. 31.12</t>
  </si>
  <si>
    <t>Styremøte (servering)</t>
  </si>
  <si>
    <t>Innkjøp kontorrekvisita</t>
  </si>
  <si>
    <t>Div utlegg leder (porto og kjøring)</t>
  </si>
  <si>
    <t>Årsmøte servering og leie lokaler</t>
  </si>
  <si>
    <t>Honorar foredragsholder</t>
  </si>
  <si>
    <t>Servering styremøte</t>
  </si>
  <si>
    <t>Telefongodtgjørelse leder</t>
  </si>
  <si>
    <t>Støtte fra Lions</t>
  </si>
  <si>
    <t>Årsmøte fylkeslaget 2 personer</t>
  </si>
  <si>
    <t>Kjøregodtgjørelse styret</t>
  </si>
  <si>
    <t xml:space="preserve">Loddbøker Diabeteslotteriet </t>
  </si>
  <si>
    <t>Diverse kopiering</t>
  </si>
  <si>
    <t>Porto invitasjon ungdomssaml.</t>
  </si>
  <si>
    <t>Lokalleie ungdomssaml.</t>
  </si>
  <si>
    <t>Servering ungdomssamling</t>
  </si>
  <si>
    <t>Blomster til foredragsholder</t>
  </si>
  <si>
    <t>Uttak bank til kasse</t>
  </si>
  <si>
    <t>Landsmøtet, 2 delegater</t>
  </si>
  <si>
    <t>Inntekter loddalg</t>
  </si>
  <si>
    <t>Støtte fra kommunen</t>
  </si>
  <si>
    <t>Åpent møte, porto invitasjon</t>
  </si>
  <si>
    <t>Åpent møte, servering</t>
  </si>
  <si>
    <t>Åpent møte, foredragsholder</t>
  </si>
  <si>
    <t>Åpent møte, utst.industrien</t>
  </si>
  <si>
    <t>Støtte fra sparebanken</t>
  </si>
  <si>
    <t>Åpent møte, annonse</t>
  </si>
  <si>
    <t>Kontigentandel NDF</t>
  </si>
  <si>
    <t>Julemøte lokaler og servering</t>
  </si>
  <si>
    <t>Renter bankkonto</t>
  </si>
</sst>
</file>

<file path=xl/styles.xml><?xml version="1.0" encoding="utf-8"?>
<styleSheet xmlns="http://schemas.openxmlformats.org/spreadsheetml/2006/main">
  <numFmts count="2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_ ;\-0\ "/>
    <numFmt numFmtId="173" formatCode="000"/>
    <numFmt numFmtId="174" formatCode="0000"/>
    <numFmt numFmtId="175" formatCode="&quot;Ja&quot;;&quot;Ja&quot;;&quot;Nei&quot;"/>
    <numFmt numFmtId="176" formatCode="&quot;Sann&quot;;&quot;Sann&quot;;&quot;Usann&quot;"/>
    <numFmt numFmtId="177" formatCode="&quot;På&quot;;&quot;På&quot;;&quot;Av&quot;"/>
  </numFmts>
  <fonts count="19">
    <font>
      <sz val="12"/>
      <name val="Arial"/>
      <family val="0"/>
    </font>
    <font>
      <b/>
      <sz val="12"/>
      <name val="Arial"/>
      <family val="0"/>
    </font>
    <font>
      <i/>
      <sz val="12"/>
      <name val="Arial"/>
      <family val="0"/>
    </font>
    <font>
      <b/>
      <i/>
      <sz val="12"/>
      <name val="Arial"/>
      <family val="0"/>
    </font>
    <font>
      <b/>
      <sz val="14"/>
      <name val="Arial"/>
      <family val="2"/>
    </font>
    <font>
      <sz val="14"/>
      <name val="Arial"/>
      <family val="2"/>
    </font>
    <font>
      <b/>
      <sz val="10"/>
      <name val="Arial"/>
      <family val="2"/>
    </font>
    <font>
      <sz val="10"/>
      <name val="Arial"/>
      <family val="2"/>
    </font>
    <font>
      <sz val="8"/>
      <name val="Tahoma"/>
      <family val="0"/>
    </font>
    <font>
      <b/>
      <sz val="8"/>
      <name val="Tahoma"/>
      <family val="0"/>
    </font>
    <font>
      <b/>
      <sz val="10"/>
      <name val="Tahoma"/>
      <family val="2"/>
    </font>
    <font>
      <b/>
      <sz val="11"/>
      <name val="Tahoma"/>
      <family val="2"/>
    </font>
    <font>
      <sz val="11"/>
      <name val="Tahoma"/>
      <family val="2"/>
    </font>
    <font>
      <sz val="12"/>
      <color indexed="48"/>
      <name val="Arial"/>
      <family val="2"/>
    </font>
    <font>
      <sz val="10"/>
      <name val="Tahoma"/>
      <family val="2"/>
    </font>
    <font>
      <b/>
      <sz val="9"/>
      <name val="Tahoma"/>
      <family val="2"/>
    </font>
    <font>
      <u val="single"/>
      <sz val="12"/>
      <color indexed="12"/>
      <name val="Arial"/>
      <family val="0"/>
    </font>
    <font>
      <u val="single"/>
      <sz val="12"/>
      <color indexed="36"/>
      <name val="Arial"/>
      <family val="0"/>
    </font>
    <font>
      <b/>
      <sz val="8"/>
      <name val="Arial"/>
      <family val="2"/>
    </font>
  </fonts>
  <fills count="2">
    <fill>
      <patternFill/>
    </fill>
    <fill>
      <patternFill patternType="gray125"/>
    </fill>
  </fills>
  <borders count="38">
    <border>
      <left/>
      <right/>
      <top/>
      <bottom/>
      <diagonal/>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style="medium"/>
    </border>
    <border>
      <left style="thin"/>
      <right style="thin"/>
      <top>
        <color indexed="63"/>
      </top>
      <bottom>
        <color indexed="63"/>
      </bottom>
    </border>
    <border>
      <left style="hair"/>
      <right>
        <color indexed="63"/>
      </right>
      <top>
        <color indexed="63"/>
      </top>
      <bottom style="medium"/>
    </border>
    <border>
      <left style="hair"/>
      <right>
        <color indexed="63"/>
      </right>
      <top>
        <color indexed="63"/>
      </top>
      <bottom>
        <color indexed="63"/>
      </bottom>
    </border>
    <border>
      <left style="thin"/>
      <right style="hair"/>
      <top>
        <color indexed="63"/>
      </top>
      <bottom style="medium"/>
    </border>
    <border>
      <left style="thin"/>
      <right style="hair"/>
      <top>
        <color indexed="63"/>
      </top>
      <bottom>
        <color indexed="63"/>
      </bottom>
    </border>
    <border>
      <left style="thin"/>
      <right style="hair"/>
      <top style="thin"/>
      <bottom style="thin"/>
    </border>
    <border>
      <left style="hair"/>
      <right>
        <color indexed="63"/>
      </right>
      <top style="thin"/>
      <bottom style="thin"/>
    </border>
    <border>
      <left>
        <color indexed="63"/>
      </left>
      <right style="hair"/>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hair"/>
      <right style="thin"/>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style="hair"/>
      <bottom style="hair"/>
    </border>
    <border>
      <left style="hair"/>
      <right style="thin"/>
      <top style="hair"/>
      <bottom style="hair"/>
    </border>
    <border>
      <left>
        <color indexed="63"/>
      </left>
      <right style="hair"/>
      <top>
        <color indexed="63"/>
      </top>
      <bottom style="thin"/>
    </border>
    <border>
      <left style="thin"/>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thin"/>
      <top style="thin"/>
      <bottom style="double"/>
    </border>
    <border>
      <left style="thin"/>
      <right style="hair"/>
      <top>
        <color indexed="63"/>
      </top>
      <bottom style="thin"/>
    </border>
    <border>
      <left>
        <color indexed="63"/>
      </left>
      <right>
        <color indexed="63"/>
      </right>
      <top style="thin"/>
      <bottom style="double"/>
    </border>
    <border>
      <left style="thin"/>
      <right style="hair"/>
      <top style="hair"/>
      <bottom style="hair"/>
    </border>
    <border>
      <left style="thin"/>
      <right style="hair"/>
      <top style="thin"/>
      <bottom style="double"/>
    </border>
    <border>
      <left style="hair"/>
      <right style="thin"/>
      <top>
        <color indexed="63"/>
      </top>
      <bottom style="medium"/>
    </border>
    <border>
      <left style="double"/>
      <right style="double"/>
      <top>
        <color indexed="63"/>
      </top>
      <bottom>
        <color indexed="63"/>
      </bottom>
    </border>
    <border>
      <left style="double"/>
      <right style="double"/>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1">
    <xf numFmtId="0" fontId="0" fillId="0" borderId="0" xfId="0" applyAlignment="1">
      <alignment/>
    </xf>
    <xf numFmtId="171" fontId="0" fillId="0" borderId="1" xfId="20" applyNumberFormat="1" applyFont="1" applyBorder="1" applyAlignment="1">
      <alignment/>
    </xf>
    <xf numFmtId="171" fontId="0" fillId="0" borderId="2" xfId="0" applyNumberFormat="1" applyFont="1" applyBorder="1" applyAlignment="1">
      <alignment/>
    </xf>
    <xf numFmtId="171" fontId="0" fillId="0" borderId="3" xfId="20" applyNumberFormat="1" applyFont="1" applyBorder="1" applyAlignment="1">
      <alignment horizontal="centerContinuous"/>
    </xf>
    <xf numFmtId="171" fontId="0" fillId="0" borderId="4" xfId="20" applyNumberFormat="1" applyFont="1" applyBorder="1" applyAlignment="1">
      <alignment horizontal="centerContinuous"/>
    </xf>
    <xf numFmtId="171" fontId="0" fillId="0" borderId="2" xfId="20" applyNumberFormat="1" applyFont="1" applyBorder="1" applyAlignment="1">
      <alignment horizontal="centerContinuous"/>
    </xf>
    <xf numFmtId="171" fontId="0" fillId="0" borderId="3" xfId="20" applyNumberFormat="1" applyFont="1" applyBorder="1" applyAlignment="1">
      <alignment horizontal="center"/>
    </xf>
    <xf numFmtId="171" fontId="0" fillId="0" borderId="4" xfId="20" applyNumberFormat="1" applyFont="1" applyBorder="1" applyAlignment="1">
      <alignment horizontal="center"/>
    </xf>
    <xf numFmtId="171" fontId="0" fillId="0" borderId="2" xfId="20" applyNumberFormat="1" applyFont="1" applyBorder="1" applyAlignment="1">
      <alignment horizontal="center"/>
    </xf>
    <xf numFmtId="171" fontId="0" fillId="0" borderId="0" xfId="0" applyNumberFormat="1" applyFont="1" applyAlignment="1">
      <alignment/>
    </xf>
    <xf numFmtId="171" fontId="0" fillId="0" borderId="5" xfId="20" applyNumberFormat="1" applyFont="1" applyBorder="1" applyAlignment="1">
      <alignment/>
    </xf>
    <xf numFmtId="171" fontId="0" fillId="0" borderId="0" xfId="20" applyNumberFormat="1" applyFont="1" applyBorder="1" applyAlignment="1">
      <alignment/>
    </xf>
    <xf numFmtId="171" fontId="0" fillId="0" borderId="0" xfId="20" applyNumberFormat="1" applyFont="1" applyAlignment="1">
      <alignment/>
    </xf>
    <xf numFmtId="171" fontId="0" fillId="0" borderId="5" xfId="20" applyNumberFormat="1" applyFont="1" applyBorder="1" applyAlignment="1">
      <alignment horizontal="centerContinuous"/>
    </xf>
    <xf numFmtId="171" fontId="0" fillId="0" borderId="0" xfId="20" applyNumberFormat="1" applyFont="1" applyAlignment="1">
      <alignment horizontal="centerContinuous"/>
    </xf>
    <xf numFmtId="171" fontId="0" fillId="0" borderId="5" xfId="20" applyNumberFormat="1" applyFont="1" applyBorder="1" applyAlignment="1">
      <alignment/>
    </xf>
    <xf numFmtId="171" fontId="0" fillId="0" borderId="0" xfId="20" applyNumberFormat="1" applyFont="1" applyAlignment="1">
      <alignment/>
    </xf>
    <xf numFmtId="171" fontId="0" fillId="0" borderId="1" xfId="20" applyNumberFormat="1" applyFont="1" applyBorder="1" applyAlignment="1">
      <alignment horizontal="centerContinuous"/>
    </xf>
    <xf numFmtId="171" fontId="0" fillId="0" borderId="0" xfId="20" applyNumberFormat="1" applyFont="1" applyBorder="1" applyAlignment="1">
      <alignment horizontal="centerContinuous"/>
    </xf>
    <xf numFmtId="171" fontId="0" fillId="0" borderId="5" xfId="20" applyNumberFormat="1" applyFont="1" applyBorder="1" applyAlignment="1">
      <alignment horizontal="center"/>
    </xf>
    <xf numFmtId="171" fontId="0" fillId="0" borderId="0" xfId="20" applyNumberFormat="1" applyFont="1" applyAlignment="1">
      <alignment horizontal="center"/>
    </xf>
    <xf numFmtId="171" fontId="0" fillId="0" borderId="1" xfId="20" applyNumberFormat="1" applyFont="1" applyBorder="1" applyAlignment="1">
      <alignment/>
    </xf>
    <xf numFmtId="171" fontId="0" fillId="0" borderId="0" xfId="20" applyNumberFormat="1" applyFont="1" applyBorder="1" applyAlignment="1">
      <alignment/>
    </xf>
    <xf numFmtId="171" fontId="0" fillId="0" borderId="2" xfId="20" applyNumberFormat="1" applyFont="1" applyBorder="1" applyAlignment="1">
      <alignment/>
    </xf>
    <xf numFmtId="170" fontId="4" fillId="0" borderId="0" xfId="0" applyNumberFormat="1" applyFont="1" applyAlignment="1">
      <alignment/>
    </xf>
    <xf numFmtId="170" fontId="1" fillId="0" borderId="0" xfId="0" applyNumberFormat="1" applyFont="1" applyAlignment="1">
      <alignment/>
    </xf>
    <xf numFmtId="170" fontId="1" fillId="0" borderId="6" xfId="0" applyNumberFormat="1" applyFont="1" applyBorder="1" applyAlignment="1">
      <alignment/>
    </xf>
    <xf numFmtId="170" fontId="0" fillId="0" borderId="0" xfId="0" applyNumberFormat="1" applyFont="1" applyAlignment="1">
      <alignment/>
    </xf>
    <xf numFmtId="170" fontId="5" fillId="0" borderId="0" xfId="0" applyNumberFormat="1" applyFont="1" applyAlignment="1">
      <alignment/>
    </xf>
    <xf numFmtId="172" fontId="0" fillId="0" borderId="7" xfId="18" applyNumberFormat="1" applyFont="1" applyBorder="1" applyAlignment="1">
      <alignment/>
    </xf>
    <xf numFmtId="172" fontId="0" fillId="0" borderId="8" xfId="18" applyNumberFormat="1" applyFont="1" applyBorder="1" applyAlignment="1">
      <alignment/>
    </xf>
    <xf numFmtId="172" fontId="0" fillId="0" borderId="9" xfId="18" applyNumberFormat="1" applyFont="1" applyBorder="1" applyAlignment="1">
      <alignment/>
    </xf>
    <xf numFmtId="0" fontId="0" fillId="0" borderId="9" xfId="0" applyFont="1" applyBorder="1" applyAlignment="1">
      <alignment/>
    </xf>
    <xf numFmtId="171" fontId="0" fillId="0" borderId="6" xfId="20" applyNumberFormat="1" applyFont="1" applyBorder="1" applyAlignment="1">
      <alignment horizontal="right"/>
    </xf>
    <xf numFmtId="174" fontId="0" fillId="0" borderId="10" xfId="18" applyNumberFormat="1" applyFont="1" applyBorder="1" applyAlignment="1">
      <alignment/>
    </xf>
    <xf numFmtId="174" fontId="0" fillId="0" borderId="11" xfId="18" applyNumberFormat="1" applyFont="1" applyBorder="1" applyAlignment="1">
      <alignment/>
    </xf>
    <xf numFmtId="171" fontId="0" fillId="0" borderId="12" xfId="20" applyNumberFormat="1" applyFont="1" applyBorder="1" applyAlignment="1">
      <alignment horizontal="centerContinuous"/>
    </xf>
    <xf numFmtId="171" fontId="0" fillId="0" borderId="12" xfId="20" applyNumberFormat="1" applyFont="1" applyBorder="1" applyAlignment="1">
      <alignment horizontal="center"/>
    </xf>
    <xf numFmtId="171" fontId="0" fillId="0" borderId="13" xfId="20" applyNumberFormat="1" applyFont="1" applyBorder="1" applyAlignment="1">
      <alignment/>
    </xf>
    <xf numFmtId="171" fontId="0" fillId="0" borderId="14" xfId="20" applyNumberFormat="1" applyFont="1" applyBorder="1" applyAlignment="1">
      <alignment horizontal="right"/>
    </xf>
    <xf numFmtId="171" fontId="0" fillId="0" borderId="10" xfId="20" applyNumberFormat="1" applyFont="1" applyBorder="1" applyAlignment="1">
      <alignment horizontal="centerContinuous"/>
    </xf>
    <xf numFmtId="171" fontId="0" fillId="0" borderId="10" xfId="20" applyNumberFormat="1" applyFont="1" applyBorder="1" applyAlignment="1">
      <alignment horizontal="center"/>
    </xf>
    <xf numFmtId="171" fontId="0" fillId="0" borderId="11" xfId="20" applyNumberFormat="1" applyFont="1" applyBorder="1" applyAlignment="1">
      <alignment/>
    </xf>
    <xf numFmtId="171" fontId="0" fillId="0" borderId="15" xfId="20" applyNumberFormat="1" applyFont="1" applyBorder="1" applyAlignment="1">
      <alignment horizontal="right"/>
    </xf>
    <xf numFmtId="171" fontId="0" fillId="0" borderId="13" xfId="20" applyNumberFormat="1" applyFont="1" applyBorder="1" applyAlignment="1">
      <alignment horizontal="centerContinuous"/>
    </xf>
    <xf numFmtId="171" fontId="0" fillId="0" borderId="13" xfId="20" applyNumberFormat="1" applyFont="1" applyBorder="1" applyAlignment="1">
      <alignment horizontal="center"/>
    </xf>
    <xf numFmtId="171" fontId="0" fillId="0" borderId="16" xfId="20" applyNumberFormat="1" applyFont="1" applyBorder="1" applyAlignment="1">
      <alignment horizontal="centerContinuous"/>
    </xf>
    <xf numFmtId="172" fontId="0" fillId="0" borderId="0" xfId="18" applyNumberFormat="1" applyFont="1" applyBorder="1" applyAlignment="1">
      <alignment/>
    </xf>
    <xf numFmtId="171" fontId="0" fillId="0" borderId="0" xfId="0" applyNumberFormat="1" applyFont="1" applyBorder="1" applyAlignment="1">
      <alignment/>
    </xf>
    <xf numFmtId="174" fontId="0" fillId="0" borderId="0" xfId="18" applyNumberFormat="1" applyFont="1" applyBorder="1" applyAlignment="1">
      <alignment/>
    </xf>
    <xf numFmtId="171" fontId="1" fillId="0" borderId="0" xfId="0" applyNumberFormat="1" applyFont="1" applyBorder="1" applyAlignment="1">
      <alignment/>
    </xf>
    <xf numFmtId="174" fontId="1" fillId="0" borderId="0" xfId="18" applyNumberFormat="1" applyFont="1" applyBorder="1" applyAlignment="1">
      <alignment/>
    </xf>
    <xf numFmtId="171" fontId="1" fillId="0" borderId="0" xfId="20" applyNumberFormat="1" applyFont="1" applyBorder="1" applyAlignment="1">
      <alignment/>
    </xf>
    <xf numFmtId="170" fontId="0" fillId="0" borderId="17" xfId="0" applyNumberFormat="1" applyFont="1" applyBorder="1" applyAlignment="1">
      <alignment/>
    </xf>
    <xf numFmtId="170" fontId="0" fillId="0" borderId="18" xfId="0" applyNumberFormat="1" applyFont="1" applyBorder="1" applyAlignment="1">
      <alignment/>
    </xf>
    <xf numFmtId="170" fontId="0" fillId="0" borderId="6" xfId="0" applyNumberFormat="1" applyFont="1" applyBorder="1" applyAlignment="1">
      <alignment/>
    </xf>
    <xf numFmtId="170" fontId="0" fillId="0" borderId="0" xfId="0" applyNumberFormat="1" applyFont="1" applyBorder="1" applyAlignment="1">
      <alignment/>
    </xf>
    <xf numFmtId="171" fontId="1" fillId="0" borderId="0" xfId="0" applyNumberFormat="1" applyFont="1" applyAlignment="1">
      <alignment/>
    </xf>
    <xf numFmtId="171" fontId="6" fillId="0" borderId="0" xfId="0" applyNumberFormat="1" applyFont="1" applyAlignment="1">
      <alignment/>
    </xf>
    <xf numFmtId="171" fontId="7" fillId="0" borderId="0" xfId="0" applyNumberFormat="1" applyFont="1" applyAlignment="1">
      <alignment/>
    </xf>
    <xf numFmtId="171" fontId="7" fillId="0" borderId="0" xfId="0" applyNumberFormat="1" applyFont="1" applyAlignment="1">
      <alignment horizontal="left"/>
    </xf>
    <xf numFmtId="171" fontId="7" fillId="0" borderId="19" xfId="0" applyNumberFormat="1" applyFont="1" applyBorder="1" applyAlignment="1">
      <alignment/>
    </xf>
    <xf numFmtId="171" fontId="7" fillId="0" borderId="20" xfId="0" applyNumberFormat="1" applyFont="1" applyBorder="1" applyAlignment="1">
      <alignment/>
    </xf>
    <xf numFmtId="171" fontId="7" fillId="0" borderId="21" xfId="0" applyNumberFormat="1" applyFont="1" applyBorder="1" applyAlignment="1">
      <alignment horizontal="center"/>
    </xf>
    <xf numFmtId="171" fontId="7" fillId="0" borderId="5" xfId="0" applyNumberFormat="1" applyFont="1" applyBorder="1" applyAlignment="1">
      <alignment/>
    </xf>
    <xf numFmtId="171" fontId="7" fillId="0" borderId="1" xfId="0" applyNumberFormat="1" applyFont="1" applyBorder="1" applyAlignment="1">
      <alignment/>
    </xf>
    <xf numFmtId="170" fontId="7" fillId="0" borderId="22" xfId="20" applyFont="1" applyBorder="1" applyAlignment="1">
      <alignment horizontal="center"/>
    </xf>
    <xf numFmtId="170" fontId="7" fillId="0" borderId="23" xfId="20" applyFont="1" applyBorder="1" applyAlignment="1">
      <alignment horizontal="center"/>
    </xf>
    <xf numFmtId="170" fontId="7" fillId="0" borderId="24" xfId="20" applyFont="1" applyBorder="1" applyAlignment="1">
      <alignment/>
    </xf>
    <xf numFmtId="170" fontId="7" fillId="0" borderId="25" xfId="20" applyFont="1" applyBorder="1" applyAlignment="1">
      <alignment/>
    </xf>
    <xf numFmtId="170" fontId="7" fillId="0" borderId="26" xfId="20" applyFont="1" applyBorder="1" applyAlignment="1">
      <alignment/>
    </xf>
    <xf numFmtId="170" fontId="7" fillId="0" borderId="21" xfId="20" applyFont="1" applyBorder="1" applyAlignment="1">
      <alignment/>
    </xf>
    <xf numFmtId="171" fontId="7" fillId="0" borderId="27" xfId="0" applyNumberFormat="1" applyFont="1" applyBorder="1" applyAlignment="1">
      <alignment/>
    </xf>
    <xf numFmtId="171" fontId="7" fillId="0" borderId="28" xfId="0" applyNumberFormat="1" applyFont="1" applyBorder="1" applyAlignment="1">
      <alignment/>
    </xf>
    <xf numFmtId="170" fontId="7" fillId="0" borderId="29" xfId="20" applyFont="1" applyBorder="1" applyAlignment="1">
      <alignment/>
    </xf>
    <xf numFmtId="170" fontId="7" fillId="0" borderId="30" xfId="20" applyFont="1" applyBorder="1" applyAlignment="1">
      <alignment/>
    </xf>
    <xf numFmtId="171" fontId="7" fillId="0" borderId="0" xfId="0" applyNumberFormat="1" applyFont="1" applyBorder="1" applyAlignment="1">
      <alignment/>
    </xf>
    <xf numFmtId="171" fontId="7" fillId="0" borderId="17" xfId="0" applyNumberFormat="1" applyFont="1" applyBorder="1" applyAlignment="1">
      <alignment/>
    </xf>
    <xf numFmtId="171" fontId="7" fillId="0" borderId="31" xfId="0" applyNumberFormat="1" applyFont="1" applyBorder="1" applyAlignment="1">
      <alignment horizontal="center"/>
    </xf>
    <xf numFmtId="171" fontId="7" fillId="0" borderId="32" xfId="0" applyNumberFormat="1" applyFont="1" applyBorder="1" applyAlignment="1">
      <alignment/>
    </xf>
    <xf numFmtId="171" fontId="7" fillId="0" borderId="13" xfId="0" applyNumberFormat="1" applyFont="1" applyBorder="1" applyAlignment="1">
      <alignment horizontal="center"/>
    </xf>
    <xf numFmtId="171" fontId="7" fillId="0" borderId="23" xfId="0" applyNumberFormat="1" applyFont="1" applyBorder="1" applyAlignment="1">
      <alignment horizontal="center"/>
    </xf>
    <xf numFmtId="171" fontId="7" fillId="0" borderId="33" xfId="20" applyNumberFormat="1" applyFont="1" applyBorder="1" applyAlignment="1">
      <alignment/>
    </xf>
    <xf numFmtId="171" fontId="7" fillId="0" borderId="25" xfId="20" applyNumberFormat="1" applyFont="1" applyBorder="1" applyAlignment="1">
      <alignment/>
    </xf>
    <xf numFmtId="171" fontId="7" fillId="0" borderId="31" xfId="20" applyNumberFormat="1" applyFont="1" applyBorder="1" applyAlignment="1">
      <alignment/>
    </xf>
    <xf numFmtId="171" fontId="7" fillId="0" borderId="21" xfId="20" applyNumberFormat="1" applyFont="1" applyBorder="1" applyAlignment="1">
      <alignment/>
    </xf>
    <xf numFmtId="171" fontId="7" fillId="0" borderId="34" xfId="20" applyNumberFormat="1" applyFont="1" applyBorder="1" applyAlignment="1">
      <alignment/>
    </xf>
    <xf numFmtId="171" fontId="7" fillId="0" borderId="30" xfId="0" applyNumberFormat="1" applyFont="1" applyBorder="1" applyAlignment="1">
      <alignment/>
    </xf>
    <xf numFmtId="171" fontId="4" fillId="0" borderId="0" xfId="0" applyNumberFormat="1" applyFont="1" applyBorder="1" applyAlignment="1">
      <alignment/>
    </xf>
    <xf numFmtId="171" fontId="6" fillId="0" borderId="19" xfId="0" applyNumberFormat="1" applyFont="1" applyBorder="1" applyAlignment="1">
      <alignment/>
    </xf>
    <xf numFmtId="171" fontId="6" fillId="0" borderId="20" xfId="0" applyNumberFormat="1" applyFont="1" applyBorder="1" applyAlignment="1">
      <alignment/>
    </xf>
    <xf numFmtId="171" fontId="6" fillId="0" borderId="26" xfId="0" applyNumberFormat="1" applyFont="1" applyBorder="1" applyAlignment="1">
      <alignment horizontal="center"/>
    </xf>
    <xf numFmtId="171" fontId="6" fillId="0" borderId="21" xfId="0" applyNumberFormat="1" applyFont="1" applyBorder="1" applyAlignment="1">
      <alignment horizontal="center"/>
    </xf>
    <xf numFmtId="171" fontId="6" fillId="0" borderId="0" xfId="0" applyNumberFormat="1" applyFont="1" applyAlignment="1">
      <alignment horizontal="left"/>
    </xf>
    <xf numFmtId="171" fontId="6" fillId="0" borderId="17" xfId="0" applyNumberFormat="1" applyFont="1" applyBorder="1" applyAlignment="1">
      <alignment/>
    </xf>
    <xf numFmtId="171" fontId="6" fillId="0" borderId="31" xfId="0" applyNumberFormat="1" applyFont="1" applyBorder="1" applyAlignment="1">
      <alignment horizontal="center"/>
    </xf>
    <xf numFmtId="171" fontId="0" fillId="0" borderId="13" xfId="0" applyNumberFormat="1" applyFont="1" applyBorder="1" applyAlignment="1">
      <alignment/>
    </xf>
    <xf numFmtId="171" fontId="0" fillId="0" borderId="11" xfId="0" applyNumberFormat="1" applyFont="1" applyBorder="1" applyAlignment="1">
      <alignment/>
    </xf>
    <xf numFmtId="174" fontId="0" fillId="0" borderId="11" xfId="0" applyNumberFormat="1" applyFont="1" applyBorder="1" applyAlignment="1">
      <alignment/>
    </xf>
    <xf numFmtId="170" fontId="0" fillId="0" borderId="17" xfId="0" applyNumberFormat="1" applyFont="1" applyBorder="1" applyAlignment="1" applyProtection="1">
      <alignment/>
      <protection/>
    </xf>
    <xf numFmtId="171" fontId="0" fillId="0" borderId="35" xfId="20" applyNumberFormat="1" applyFont="1" applyBorder="1" applyAlignment="1">
      <alignment horizontal="centerContinuous"/>
    </xf>
    <xf numFmtId="171" fontId="13" fillId="0" borderId="36" xfId="0" applyNumberFormat="1" applyFont="1" applyFill="1" applyBorder="1" applyAlignment="1">
      <alignment/>
    </xf>
    <xf numFmtId="171" fontId="13" fillId="0" borderId="37" xfId="0" applyNumberFormat="1" applyFont="1" applyFill="1" applyBorder="1" applyAlignment="1">
      <alignment/>
    </xf>
    <xf numFmtId="171" fontId="0" fillId="0" borderId="5" xfId="0" applyNumberFormat="1" applyFont="1" applyBorder="1" applyAlignment="1">
      <alignment/>
    </xf>
    <xf numFmtId="171" fontId="0" fillId="0" borderId="1" xfId="0" applyNumberFormat="1" applyFont="1" applyBorder="1" applyAlignment="1">
      <alignment/>
    </xf>
    <xf numFmtId="171" fontId="0" fillId="0" borderId="3" xfId="20" applyNumberFormat="1" applyFont="1" applyBorder="1" applyAlignment="1">
      <alignment/>
    </xf>
    <xf numFmtId="171" fontId="0" fillId="0" borderId="2" xfId="20" applyNumberFormat="1" applyFont="1" applyBorder="1" applyAlignment="1">
      <alignment/>
    </xf>
    <xf numFmtId="171" fontId="0" fillId="0" borderId="3" xfId="20" applyNumberFormat="1" applyFont="1" applyBorder="1" applyAlignment="1">
      <alignment horizontal="center"/>
    </xf>
    <xf numFmtId="171" fontId="0" fillId="0" borderId="4" xfId="20" applyNumberFormat="1" applyFont="1" applyBorder="1" applyAlignment="1">
      <alignment horizontal="center"/>
    </xf>
    <xf numFmtId="171" fontId="0" fillId="0" borderId="0" xfId="20" applyNumberFormat="1" applyFont="1" applyBorder="1" applyAlignment="1">
      <alignment horizontal="center"/>
    </xf>
    <xf numFmtId="170" fontId="1" fillId="0" borderId="0" xfId="0" applyNumberFormat="1" applyFont="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64"/>
  <sheetViews>
    <sheetView tabSelected="1" zoomScale="75" zoomScaleNormal="75" workbookViewId="0" topLeftCell="A1">
      <pane xSplit="3" ySplit="6" topLeftCell="D7" activePane="bottomRight" state="frozen"/>
      <selection pane="topLeft" activeCell="A1" sqref="A1"/>
      <selection pane="topRight" activeCell="D1" sqref="D1"/>
      <selection pane="bottomLeft" activeCell="A7" sqref="A7"/>
      <selection pane="bottomRight" activeCell="D59" sqref="D59"/>
    </sheetView>
  </sheetViews>
  <sheetFormatPr defaultColWidth="11.5546875" defaultRowHeight="15"/>
  <cols>
    <col min="1" max="1" width="5.5546875" style="31" customWidth="1"/>
    <col min="2" max="2" width="27.5546875" style="9" customWidth="1"/>
    <col min="3" max="3" width="6.99609375" style="35" customWidth="1"/>
    <col min="4" max="4" width="10.77734375" style="38" customWidth="1"/>
    <col min="5" max="5" width="10.77734375" style="42" customWidth="1"/>
    <col min="6" max="6" width="10.77734375" style="38" customWidth="1"/>
    <col min="7" max="7" width="10.77734375" style="12" customWidth="1"/>
    <col min="8" max="8" width="10.77734375" style="38" customWidth="1"/>
    <col min="9" max="9" width="10.77734375" style="12" customWidth="1"/>
    <col min="10" max="10" width="10.77734375" style="38" customWidth="1"/>
    <col min="11" max="11" width="10.77734375" style="12" customWidth="1"/>
    <col min="12" max="12" width="10.77734375" style="38" customWidth="1"/>
    <col min="13" max="17" width="10.77734375" style="12" customWidth="1"/>
    <col min="18" max="18" width="10.77734375" style="10" customWidth="1"/>
    <col min="19" max="19" width="10.77734375" style="1" customWidth="1"/>
    <col min="20" max="20" width="10.77734375" style="10" customWidth="1"/>
    <col min="21" max="21" width="10.77734375" style="1" customWidth="1"/>
    <col min="22" max="22" width="10.77734375" style="12" customWidth="1"/>
    <col min="23" max="23" width="10.77734375" style="1" customWidth="1"/>
    <col min="24" max="24" width="10.77734375" style="11" customWidth="1"/>
    <col min="25" max="25" width="14.3359375" style="101" bestFit="1" customWidth="1"/>
    <col min="26" max="16384" width="11.5546875" style="9" customWidth="1"/>
  </cols>
  <sheetData>
    <row r="1" spans="1:25" s="48" customFormat="1" ht="13.5" customHeight="1">
      <c r="A1" s="47"/>
      <c r="B1" s="50"/>
      <c r="C1" s="51"/>
      <c r="D1" s="52"/>
      <c r="E1" s="11"/>
      <c r="F1" s="11"/>
      <c r="G1" s="11"/>
      <c r="H1" s="11"/>
      <c r="I1" s="11"/>
      <c r="J1" s="11"/>
      <c r="K1" s="11"/>
      <c r="L1" s="11"/>
      <c r="M1" s="11"/>
      <c r="N1" s="11"/>
      <c r="O1" s="11"/>
      <c r="P1" s="11"/>
      <c r="Q1" s="11"/>
      <c r="R1" s="11"/>
      <c r="S1" s="11"/>
      <c r="T1" s="11"/>
      <c r="U1" s="11"/>
      <c r="V1" s="11"/>
      <c r="W1" s="11"/>
      <c r="X1" s="11"/>
      <c r="Y1" s="101"/>
    </row>
    <row r="2" spans="1:25" s="48" customFormat="1" ht="18">
      <c r="A2" s="47"/>
      <c r="B2" s="88" t="s">
        <v>55</v>
      </c>
      <c r="C2" s="51"/>
      <c r="D2" s="52"/>
      <c r="E2" s="11"/>
      <c r="F2" s="11"/>
      <c r="G2" s="11"/>
      <c r="H2" s="11"/>
      <c r="I2" s="11"/>
      <c r="J2" s="11"/>
      <c r="K2" s="11"/>
      <c r="L2" s="109"/>
      <c r="M2" s="109"/>
      <c r="N2" s="11"/>
      <c r="O2" s="11"/>
      <c r="P2" s="11"/>
      <c r="Q2" s="11"/>
      <c r="R2" s="11"/>
      <c r="S2" s="11"/>
      <c r="T2" s="11"/>
      <c r="U2" s="11"/>
      <c r="V2" s="11"/>
      <c r="W2" s="11"/>
      <c r="X2" s="11"/>
      <c r="Y2" s="101"/>
    </row>
    <row r="3" spans="1:25" s="48" customFormat="1" ht="18">
      <c r="A3" s="47"/>
      <c r="B3" s="88" t="s">
        <v>56</v>
      </c>
      <c r="C3" s="51"/>
      <c r="D3" s="52"/>
      <c r="E3" s="11"/>
      <c r="F3" s="11"/>
      <c r="G3" s="11"/>
      <c r="H3" s="11"/>
      <c r="I3" s="11"/>
      <c r="J3" s="11"/>
      <c r="K3" s="11"/>
      <c r="L3" s="11"/>
      <c r="M3" s="11"/>
      <c r="N3" s="11"/>
      <c r="O3" s="11"/>
      <c r="P3" s="11"/>
      <c r="Q3" s="11"/>
      <c r="R3" s="11"/>
      <c r="S3" s="11"/>
      <c r="T3" s="11"/>
      <c r="U3" s="11"/>
      <c r="V3" s="11"/>
      <c r="W3" s="11"/>
      <c r="X3" s="11"/>
      <c r="Y3" s="101"/>
    </row>
    <row r="4" spans="1:25" s="48" customFormat="1" ht="15">
      <c r="A4" s="47"/>
      <c r="C4" s="49"/>
      <c r="D4" s="11"/>
      <c r="E4" s="11"/>
      <c r="F4" s="11"/>
      <c r="G4" s="11"/>
      <c r="H4" s="11"/>
      <c r="I4" s="11"/>
      <c r="J4" s="11"/>
      <c r="K4" s="11"/>
      <c r="L4" s="11"/>
      <c r="M4" s="11"/>
      <c r="N4" s="11"/>
      <c r="O4" s="11"/>
      <c r="P4" s="11"/>
      <c r="Q4" s="11"/>
      <c r="R4" s="11"/>
      <c r="S4" s="11"/>
      <c r="T4" s="11"/>
      <c r="U4" s="11"/>
      <c r="V4" s="11"/>
      <c r="W4" s="11"/>
      <c r="X4" s="11"/>
      <c r="Y4" s="101"/>
    </row>
    <row r="5" spans="1:25" s="2" customFormat="1" ht="15.75" thickBot="1">
      <c r="A5" s="29" t="s">
        <v>0</v>
      </c>
      <c r="C5" s="34" t="s">
        <v>1</v>
      </c>
      <c r="D5" s="36" t="s">
        <v>2</v>
      </c>
      <c r="E5" s="40"/>
      <c r="F5" s="36" t="s">
        <v>21</v>
      </c>
      <c r="G5" s="5"/>
      <c r="H5" s="36" t="s">
        <v>30</v>
      </c>
      <c r="I5" s="5"/>
      <c r="J5" s="36" t="s">
        <v>33</v>
      </c>
      <c r="K5" s="5"/>
      <c r="L5" s="36" t="s">
        <v>61</v>
      </c>
      <c r="M5" s="100"/>
      <c r="N5" s="46" t="s">
        <v>31</v>
      </c>
      <c r="O5" s="5"/>
      <c r="P5" s="3" t="s">
        <v>22</v>
      </c>
      <c r="Q5" s="5"/>
      <c r="R5" s="3" t="s">
        <v>62</v>
      </c>
      <c r="S5" s="4"/>
      <c r="T5" s="3" t="s">
        <v>34</v>
      </c>
      <c r="U5" s="4"/>
      <c r="V5" s="107" t="s">
        <v>32</v>
      </c>
      <c r="W5" s="108"/>
      <c r="X5" s="8"/>
      <c r="Y5" s="102" t="s">
        <v>57</v>
      </c>
    </row>
    <row r="6" spans="1:25" s="2" customFormat="1" ht="15.75" thickBot="1">
      <c r="A6" s="30"/>
      <c r="C6" s="34"/>
      <c r="D6" s="37" t="s">
        <v>3</v>
      </c>
      <c r="E6" s="41" t="s">
        <v>4</v>
      </c>
      <c r="F6" s="37" t="s">
        <v>3</v>
      </c>
      <c r="G6" s="8" t="s">
        <v>4</v>
      </c>
      <c r="H6" s="37" t="s">
        <v>3</v>
      </c>
      <c r="I6" s="8" t="s">
        <v>4</v>
      </c>
      <c r="J6" s="37" t="s">
        <v>3</v>
      </c>
      <c r="K6" s="8" t="s">
        <v>4</v>
      </c>
      <c r="L6" s="37" t="s">
        <v>3</v>
      </c>
      <c r="M6" s="8" t="s">
        <v>4</v>
      </c>
      <c r="N6" s="6" t="s">
        <v>3</v>
      </c>
      <c r="O6" s="8" t="s">
        <v>4</v>
      </c>
      <c r="P6" s="6" t="s">
        <v>3</v>
      </c>
      <c r="Q6" s="8" t="s">
        <v>4</v>
      </c>
      <c r="R6" s="6" t="s">
        <v>3</v>
      </c>
      <c r="S6" s="7" t="s">
        <v>4</v>
      </c>
      <c r="T6" s="6" t="s">
        <v>3</v>
      </c>
      <c r="U6" s="7" t="s">
        <v>4</v>
      </c>
      <c r="V6" s="8" t="s">
        <v>3</v>
      </c>
      <c r="W6" s="7" t="s">
        <v>4</v>
      </c>
      <c r="X6" s="8"/>
      <c r="Y6" s="102"/>
    </row>
    <row r="7" spans="14:22" ht="15">
      <c r="N7" s="10"/>
      <c r="P7" s="10"/>
      <c r="V7" s="11"/>
    </row>
    <row r="8" spans="2:22" ht="13.5" customHeight="1">
      <c r="B8" s="9" t="s">
        <v>5</v>
      </c>
      <c r="D8" s="38">
        <v>2000</v>
      </c>
      <c r="F8" s="38">
        <v>12850</v>
      </c>
      <c r="N8" s="10"/>
      <c r="P8" s="10"/>
      <c r="V8" s="11"/>
    </row>
    <row r="9" spans="14:22" ht="15">
      <c r="N9" s="10"/>
      <c r="P9" s="10"/>
      <c r="V9" s="11"/>
    </row>
    <row r="10" spans="1:25" ht="15">
      <c r="A10" s="31">
        <v>1</v>
      </c>
      <c r="B10" s="9" t="s">
        <v>67</v>
      </c>
      <c r="C10" s="35">
        <v>1201</v>
      </c>
      <c r="G10" s="12">
        <v>-260</v>
      </c>
      <c r="J10" s="38">
        <v>260</v>
      </c>
      <c r="N10" s="10"/>
      <c r="P10" s="10"/>
      <c r="V10" s="11"/>
      <c r="Y10" s="101">
        <f aca="true" t="shared" si="0" ref="Y10:Y61">SUM(D10:W10)</f>
        <v>0</v>
      </c>
    </row>
    <row r="11" spans="1:25" ht="15">
      <c r="A11" s="31">
        <v>2</v>
      </c>
      <c r="B11" s="9" t="s">
        <v>68</v>
      </c>
      <c r="C11" s="35">
        <v>1501</v>
      </c>
      <c r="E11" s="42">
        <v>-352.5</v>
      </c>
      <c r="L11" s="38">
        <v>352.5</v>
      </c>
      <c r="N11" s="10"/>
      <c r="P11" s="10"/>
      <c r="V11" s="11"/>
      <c r="Y11" s="101">
        <f t="shared" si="0"/>
        <v>0</v>
      </c>
    </row>
    <row r="12" spans="1:25" ht="15">
      <c r="A12" s="31">
        <v>3</v>
      </c>
      <c r="B12" s="9" t="s">
        <v>69</v>
      </c>
      <c r="C12" s="35">
        <v>3001</v>
      </c>
      <c r="G12" s="12">
        <v>-453.6</v>
      </c>
      <c r="H12" s="38">
        <v>300</v>
      </c>
      <c r="L12" s="38">
        <v>153.6</v>
      </c>
      <c r="N12" s="10"/>
      <c r="P12" s="10"/>
      <c r="V12" s="11"/>
      <c r="Y12" s="101">
        <f t="shared" si="0"/>
        <v>0</v>
      </c>
    </row>
    <row r="13" spans="1:25" ht="15">
      <c r="A13" s="31">
        <v>4</v>
      </c>
      <c r="B13" s="9" t="s">
        <v>70</v>
      </c>
      <c r="C13" s="35">
        <v>1502</v>
      </c>
      <c r="G13" s="12">
        <v>-1872</v>
      </c>
      <c r="J13" s="38">
        <v>1872</v>
      </c>
      <c r="N13" s="10"/>
      <c r="P13" s="10"/>
      <c r="V13" s="11"/>
      <c r="Y13" s="101">
        <f t="shared" si="0"/>
        <v>0</v>
      </c>
    </row>
    <row r="14" spans="1:25" ht="15">
      <c r="A14" s="31">
        <v>5</v>
      </c>
      <c r="B14" s="9" t="s">
        <v>71</v>
      </c>
      <c r="C14" s="35">
        <v>1502</v>
      </c>
      <c r="E14" s="42">
        <v>-750</v>
      </c>
      <c r="J14" s="38">
        <v>750</v>
      </c>
      <c r="N14" s="10"/>
      <c r="P14" s="10"/>
      <c r="V14" s="11"/>
      <c r="Y14" s="101">
        <f t="shared" si="0"/>
        <v>0</v>
      </c>
    </row>
    <row r="15" spans="1:25" ht="15">
      <c r="A15" s="31">
        <v>6</v>
      </c>
      <c r="B15" s="9" t="s">
        <v>72</v>
      </c>
      <c r="C15" s="35">
        <v>1503</v>
      </c>
      <c r="E15" s="42">
        <v>-300</v>
      </c>
      <c r="J15" s="38">
        <v>300</v>
      </c>
      <c r="N15" s="10"/>
      <c r="P15" s="10"/>
      <c r="V15" s="11"/>
      <c r="Y15" s="101">
        <f t="shared" si="0"/>
        <v>0</v>
      </c>
    </row>
    <row r="16" spans="1:25" ht="15">
      <c r="A16" s="31">
        <v>7</v>
      </c>
      <c r="B16" s="9" t="s">
        <v>73</v>
      </c>
      <c r="C16" s="35">
        <v>2004</v>
      </c>
      <c r="G16" s="12">
        <v>-1000</v>
      </c>
      <c r="L16" s="38">
        <v>1000</v>
      </c>
      <c r="N16" s="10"/>
      <c r="P16" s="10"/>
      <c r="R16" s="103"/>
      <c r="S16" s="104"/>
      <c r="T16" s="103"/>
      <c r="U16" s="104"/>
      <c r="V16" s="9"/>
      <c r="W16" s="104"/>
      <c r="X16" s="48"/>
      <c r="Y16" s="101">
        <f t="shared" si="0"/>
        <v>0</v>
      </c>
    </row>
    <row r="17" spans="1:25" ht="15">
      <c r="A17" s="31">
        <v>8</v>
      </c>
      <c r="B17" s="9" t="s">
        <v>74</v>
      </c>
      <c r="C17" s="35">
        <v>106</v>
      </c>
      <c r="F17" s="38">
        <v>2000</v>
      </c>
      <c r="N17" s="10"/>
      <c r="P17" s="10"/>
      <c r="Q17" s="12">
        <v>-2000</v>
      </c>
      <c r="V17" s="11"/>
      <c r="Y17" s="101">
        <f t="shared" si="0"/>
        <v>0</v>
      </c>
    </row>
    <row r="18" spans="1:25" ht="15">
      <c r="A18" s="31">
        <v>9</v>
      </c>
      <c r="B18" s="9" t="s">
        <v>75</v>
      </c>
      <c r="C18" s="35">
        <v>106</v>
      </c>
      <c r="G18" s="12">
        <v>-3000</v>
      </c>
      <c r="H18" s="38">
        <v>3000</v>
      </c>
      <c r="I18" s="9"/>
      <c r="N18" s="10"/>
      <c r="P18" s="10"/>
      <c r="R18" s="103"/>
      <c r="S18" s="104"/>
      <c r="T18" s="103"/>
      <c r="U18" s="104"/>
      <c r="V18" s="9"/>
      <c r="W18" s="104"/>
      <c r="X18" s="48"/>
      <c r="Y18" s="101">
        <f t="shared" si="0"/>
        <v>0</v>
      </c>
    </row>
    <row r="19" spans="1:25" ht="15">
      <c r="A19" s="31">
        <v>10</v>
      </c>
      <c r="B19" s="9" t="s">
        <v>76</v>
      </c>
      <c r="C19" s="35">
        <v>106</v>
      </c>
      <c r="G19" s="12">
        <v>-362</v>
      </c>
      <c r="H19" s="38">
        <v>362</v>
      </c>
      <c r="I19" s="9"/>
      <c r="N19" s="10"/>
      <c r="P19" s="10"/>
      <c r="R19" s="103"/>
      <c r="S19" s="104"/>
      <c r="T19" s="103"/>
      <c r="U19" s="104"/>
      <c r="V19" s="9"/>
      <c r="W19" s="104"/>
      <c r="X19" s="48"/>
      <c r="Y19" s="101">
        <f t="shared" si="0"/>
        <v>0</v>
      </c>
    </row>
    <row r="20" spans="1:25" ht="15">
      <c r="A20" s="32">
        <v>11</v>
      </c>
      <c r="B20" s="9" t="s">
        <v>77</v>
      </c>
      <c r="C20" s="98">
        <v>108</v>
      </c>
      <c r="G20" s="12">
        <v>-5000</v>
      </c>
      <c r="I20" s="9"/>
      <c r="N20" s="10"/>
      <c r="P20" s="10"/>
      <c r="R20" s="103">
        <v>5000</v>
      </c>
      <c r="S20" s="104"/>
      <c r="T20" s="103"/>
      <c r="U20" s="104"/>
      <c r="V20" s="9"/>
      <c r="W20" s="104"/>
      <c r="X20" s="48"/>
      <c r="Y20" s="101">
        <f t="shared" si="0"/>
        <v>0</v>
      </c>
    </row>
    <row r="21" spans="1:25" ht="15" customHeight="1">
      <c r="A21" s="31">
        <v>12</v>
      </c>
      <c r="B21" s="9" t="s">
        <v>78</v>
      </c>
      <c r="C21" s="35">
        <v>108</v>
      </c>
      <c r="E21" s="42">
        <v>-80</v>
      </c>
      <c r="L21" s="38">
        <v>80</v>
      </c>
      <c r="N21" s="10"/>
      <c r="P21" s="10"/>
      <c r="V21" s="11"/>
      <c r="Y21" s="101">
        <f t="shared" si="0"/>
        <v>0</v>
      </c>
    </row>
    <row r="22" spans="1:25" ht="15">
      <c r="A22" s="31">
        <v>13</v>
      </c>
      <c r="B22" s="9" t="s">
        <v>79</v>
      </c>
      <c r="C22" s="35">
        <v>109</v>
      </c>
      <c r="G22" s="12">
        <v>-582</v>
      </c>
      <c r="L22" s="38">
        <v>582</v>
      </c>
      <c r="N22" s="10"/>
      <c r="P22" s="10"/>
      <c r="V22" s="11"/>
      <c r="Y22" s="101">
        <f t="shared" si="0"/>
        <v>0</v>
      </c>
    </row>
    <row r="23" spans="1:25" ht="15">
      <c r="A23" s="31">
        <v>14</v>
      </c>
      <c r="B23" s="9" t="s">
        <v>80</v>
      </c>
      <c r="C23" s="35">
        <v>1509</v>
      </c>
      <c r="G23" s="12">
        <v>-200</v>
      </c>
      <c r="J23" s="38">
        <v>200</v>
      </c>
      <c r="N23" s="10"/>
      <c r="P23" s="10"/>
      <c r="V23" s="11"/>
      <c r="Y23" s="101">
        <f t="shared" si="0"/>
        <v>0</v>
      </c>
    </row>
    <row r="24" spans="1:25" ht="15">
      <c r="A24" s="31">
        <v>15</v>
      </c>
      <c r="B24" s="9" t="s">
        <v>81</v>
      </c>
      <c r="C24" s="35">
        <v>1509</v>
      </c>
      <c r="G24" s="12">
        <v>-450</v>
      </c>
      <c r="J24" s="38">
        <v>450</v>
      </c>
      <c r="N24" s="10"/>
      <c r="P24" s="10"/>
      <c r="V24" s="11"/>
      <c r="Y24" s="101">
        <f t="shared" si="0"/>
        <v>0</v>
      </c>
    </row>
    <row r="25" spans="1:25" ht="15">
      <c r="A25" s="31">
        <v>16</v>
      </c>
      <c r="B25" s="9" t="s">
        <v>45</v>
      </c>
      <c r="C25" s="35">
        <v>1509</v>
      </c>
      <c r="F25" s="38">
        <v>1500</v>
      </c>
      <c r="G25" s="9"/>
      <c r="N25" s="10"/>
      <c r="P25" s="10"/>
      <c r="Q25" s="12">
        <v>-1500</v>
      </c>
      <c r="V25" s="11"/>
      <c r="Y25" s="101">
        <f t="shared" si="0"/>
        <v>0</v>
      </c>
    </row>
    <row r="26" spans="1:25" ht="15">
      <c r="A26" s="31">
        <v>17</v>
      </c>
      <c r="B26" s="9" t="s">
        <v>82</v>
      </c>
      <c r="C26" s="35">
        <v>1509</v>
      </c>
      <c r="E26" s="42">
        <v>-300</v>
      </c>
      <c r="G26" s="9"/>
      <c r="J26" s="38">
        <v>300</v>
      </c>
      <c r="N26" s="10"/>
      <c r="P26" s="10"/>
      <c r="V26" s="11"/>
      <c r="Y26" s="101">
        <f t="shared" si="0"/>
        <v>0</v>
      </c>
    </row>
    <row r="27" spans="1:25" ht="15">
      <c r="A27" s="31">
        <v>18</v>
      </c>
      <c r="B27" s="9" t="s">
        <v>83</v>
      </c>
      <c r="C27" s="98">
        <v>1509</v>
      </c>
      <c r="D27" s="38">
        <v>2000</v>
      </c>
      <c r="F27" s="96"/>
      <c r="G27" s="9">
        <v>-2000</v>
      </c>
      <c r="N27" s="10"/>
      <c r="P27" s="10"/>
      <c r="V27" s="11"/>
      <c r="Y27" s="101">
        <f t="shared" si="0"/>
        <v>0</v>
      </c>
    </row>
    <row r="28" spans="1:25" ht="15">
      <c r="A28" s="31">
        <v>19</v>
      </c>
      <c r="B28" s="9" t="s">
        <v>84</v>
      </c>
      <c r="C28" s="98">
        <v>1509</v>
      </c>
      <c r="G28" s="12">
        <v>-7000</v>
      </c>
      <c r="H28" s="38">
        <v>7000</v>
      </c>
      <c r="N28" s="10"/>
      <c r="P28" s="10"/>
      <c r="V28" s="11"/>
      <c r="Y28" s="101">
        <f t="shared" si="0"/>
        <v>0</v>
      </c>
    </row>
    <row r="29" spans="1:25" ht="15">
      <c r="A29" s="31">
        <v>20</v>
      </c>
      <c r="B29" s="9" t="s">
        <v>85</v>
      </c>
      <c r="C29" s="98">
        <v>110</v>
      </c>
      <c r="F29" s="38">
        <v>10000</v>
      </c>
      <c r="N29" s="10"/>
      <c r="P29" s="10"/>
      <c r="S29" s="1">
        <v>-10000</v>
      </c>
      <c r="V29" s="11"/>
      <c r="Y29" s="101">
        <f t="shared" si="0"/>
        <v>0</v>
      </c>
    </row>
    <row r="30" spans="1:25" ht="15">
      <c r="A30" s="31">
        <v>21</v>
      </c>
      <c r="B30" s="9" t="s">
        <v>86</v>
      </c>
      <c r="C30" s="35">
        <v>110</v>
      </c>
      <c r="F30" s="38">
        <v>5000</v>
      </c>
      <c r="N30" s="10"/>
      <c r="P30" s="10"/>
      <c r="Q30" s="12">
        <v>-5000</v>
      </c>
      <c r="V30" s="11"/>
      <c r="Y30" s="101">
        <f t="shared" si="0"/>
        <v>0</v>
      </c>
    </row>
    <row r="31" spans="1:25" ht="15">
      <c r="A31" s="31">
        <v>22</v>
      </c>
      <c r="B31" s="9" t="s">
        <v>87</v>
      </c>
      <c r="C31" s="35">
        <v>111</v>
      </c>
      <c r="E31" s="42">
        <v>-867</v>
      </c>
      <c r="L31" s="38">
        <v>867</v>
      </c>
      <c r="N31" s="10"/>
      <c r="P31" s="10"/>
      <c r="V31" s="11"/>
      <c r="Y31" s="101">
        <f t="shared" si="0"/>
        <v>0</v>
      </c>
    </row>
    <row r="32" spans="1:25" ht="15">
      <c r="A32" s="31">
        <v>23</v>
      </c>
      <c r="B32" s="9" t="s">
        <v>88</v>
      </c>
      <c r="C32" s="35">
        <v>111</v>
      </c>
      <c r="G32" s="12">
        <v>-1836</v>
      </c>
      <c r="J32" s="38">
        <v>1836</v>
      </c>
      <c r="N32" s="10"/>
      <c r="P32" s="10"/>
      <c r="V32" s="11"/>
      <c r="Y32" s="101">
        <f t="shared" si="0"/>
        <v>0</v>
      </c>
    </row>
    <row r="33" spans="1:25" ht="15">
      <c r="A33" s="31">
        <v>24</v>
      </c>
      <c r="B33" s="9" t="s">
        <v>89</v>
      </c>
      <c r="C33" s="35">
        <v>111</v>
      </c>
      <c r="E33" s="42">
        <v>-500</v>
      </c>
      <c r="J33" s="38">
        <v>500</v>
      </c>
      <c r="N33" s="10"/>
      <c r="P33" s="10"/>
      <c r="V33" s="11"/>
      <c r="Y33" s="101">
        <f t="shared" si="0"/>
        <v>0</v>
      </c>
    </row>
    <row r="34" spans="1:25" ht="15">
      <c r="A34" s="31">
        <v>25</v>
      </c>
      <c r="B34" s="9" t="s">
        <v>90</v>
      </c>
      <c r="C34" s="35">
        <v>111</v>
      </c>
      <c r="F34" s="38">
        <v>6000</v>
      </c>
      <c r="N34" s="10"/>
      <c r="P34" s="10"/>
      <c r="V34" s="11"/>
      <c r="W34" s="1">
        <v>-6000</v>
      </c>
      <c r="Y34" s="101">
        <f t="shared" si="0"/>
        <v>0</v>
      </c>
    </row>
    <row r="35" spans="1:25" ht="15">
      <c r="A35" s="31">
        <v>26</v>
      </c>
      <c r="B35" s="9" t="s">
        <v>91</v>
      </c>
      <c r="C35" s="35">
        <v>111</v>
      </c>
      <c r="F35" s="38">
        <v>2000</v>
      </c>
      <c r="N35" s="10"/>
      <c r="P35" s="10"/>
      <c r="Q35" s="12">
        <v>-2000</v>
      </c>
      <c r="V35" s="11"/>
      <c r="Y35" s="101">
        <f t="shared" si="0"/>
        <v>0</v>
      </c>
    </row>
    <row r="36" spans="1:25" ht="15">
      <c r="A36" s="31">
        <v>27</v>
      </c>
      <c r="B36" s="9" t="s">
        <v>92</v>
      </c>
      <c r="C36" s="35">
        <v>111</v>
      </c>
      <c r="G36" s="12">
        <v>-750</v>
      </c>
      <c r="L36" s="38">
        <v>750</v>
      </c>
      <c r="N36" s="10"/>
      <c r="P36" s="10"/>
      <c r="V36" s="11"/>
      <c r="Y36" s="101">
        <f t="shared" si="0"/>
        <v>0</v>
      </c>
    </row>
    <row r="37" spans="1:25" ht="15">
      <c r="A37" s="31">
        <v>28</v>
      </c>
      <c r="B37" s="9" t="s">
        <v>93</v>
      </c>
      <c r="C37" s="35">
        <v>111</v>
      </c>
      <c r="F37" s="38">
        <v>7600</v>
      </c>
      <c r="N37" s="10"/>
      <c r="P37" s="10"/>
      <c r="Q37" s="12">
        <v>-7600</v>
      </c>
      <c r="V37" s="11"/>
      <c r="Y37" s="101">
        <f t="shared" si="0"/>
        <v>0</v>
      </c>
    </row>
    <row r="38" spans="1:25" ht="15">
      <c r="A38" s="31">
        <v>29</v>
      </c>
      <c r="B38" s="9" t="s">
        <v>94</v>
      </c>
      <c r="C38" s="35">
        <v>1512</v>
      </c>
      <c r="G38" s="12">
        <v>-1512</v>
      </c>
      <c r="J38" s="38">
        <v>1512</v>
      </c>
      <c r="N38" s="10"/>
      <c r="P38" s="10"/>
      <c r="V38" s="11"/>
      <c r="Y38" s="101">
        <f t="shared" si="0"/>
        <v>0</v>
      </c>
    </row>
    <row r="39" spans="1:25" ht="15">
      <c r="A39" s="31">
        <v>30</v>
      </c>
      <c r="B39" s="9" t="s">
        <v>95</v>
      </c>
      <c r="C39" s="35">
        <v>3112</v>
      </c>
      <c r="F39" s="38">
        <v>372</v>
      </c>
      <c r="N39" s="10"/>
      <c r="P39" s="10"/>
      <c r="U39" s="1">
        <v>-372</v>
      </c>
      <c r="V39" s="11"/>
      <c r="Y39" s="101">
        <f t="shared" si="0"/>
        <v>0</v>
      </c>
    </row>
    <row r="40" spans="14:25" ht="15">
      <c r="N40" s="10"/>
      <c r="P40" s="10"/>
      <c r="V40" s="11"/>
      <c r="Y40" s="101">
        <f t="shared" si="0"/>
        <v>0</v>
      </c>
    </row>
    <row r="41" spans="14:25" ht="15">
      <c r="N41" s="10"/>
      <c r="P41" s="10"/>
      <c r="V41" s="11"/>
      <c r="Y41" s="101">
        <f t="shared" si="0"/>
        <v>0</v>
      </c>
    </row>
    <row r="42" spans="14:25" ht="15">
      <c r="N42" s="10"/>
      <c r="P42" s="10"/>
      <c r="V42" s="11"/>
      <c r="Y42" s="101">
        <f t="shared" si="0"/>
        <v>0</v>
      </c>
    </row>
    <row r="43" spans="14:25" ht="15">
      <c r="N43" s="10"/>
      <c r="P43" s="10"/>
      <c r="V43" s="11"/>
      <c r="Y43" s="101">
        <f t="shared" si="0"/>
        <v>0</v>
      </c>
    </row>
    <row r="44" spans="14:25" ht="15">
      <c r="N44" s="10"/>
      <c r="P44" s="10"/>
      <c r="V44" s="11"/>
      <c r="Y44" s="101">
        <f t="shared" si="0"/>
        <v>0</v>
      </c>
    </row>
    <row r="45" spans="14:25" ht="15">
      <c r="N45" s="10"/>
      <c r="P45" s="10"/>
      <c r="V45" s="11"/>
      <c r="Y45" s="101">
        <f t="shared" si="0"/>
        <v>0</v>
      </c>
    </row>
    <row r="46" spans="8:25" ht="15">
      <c r="H46" s="44"/>
      <c r="I46" s="14"/>
      <c r="J46" s="44"/>
      <c r="K46" s="14"/>
      <c r="N46" s="10"/>
      <c r="P46" s="15"/>
      <c r="Q46" s="16"/>
      <c r="R46" s="13"/>
      <c r="S46" s="17"/>
      <c r="T46" s="13"/>
      <c r="U46" s="17"/>
      <c r="V46" s="18"/>
      <c r="W46" s="17"/>
      <c r="X46" s="18"/>
      <c r="Y46" s="101">
        <f t="shared" si="0"/>
        <v>0</v>
      </c>
    </row>
    <row r="47" spans="7:25" ht="15">
      <c r="G47" s="9"/>
      <c r="H47" s="45"/>
      <c r="I47" s="20"/>
      <c r="J47" s="45"/>
      <c r="K47" s="20"/>
      <c r="L47" s="45"/>
      <c r="M47" s="20"/>
      <c r="N47" s="10"/>
      <c r="P47" s="19"/>
      <c r="Q47" s="20"/>
      <c r="R47" s="15"/>
      <c r="S47" s="21"/>
      <c r="T47" s="15"/>
      <c r="U47" s="21"/>
      <c r="V47" s="22"/>
      <c r="W47" s="21"/>
      <c r="X47" s="22"/>
      <c r="Y47" s="101">
        <f t="shared" si="0"/>
        <v>0</v>
      </c>
    </row>
    <row r="48" spans="7:25" ht="15">
      <c r="G48" s="9"/>
      <c r="N48" s="10"/>
      <c r="P48" s="10"/>
      <c r="R48" s="15"/>
      <c r="S48" s="21"/>
      <c r="T48" s="15"/>
      <c r="U48" s="21"/>
      <c r="V48" s="22"/>
      <c r="W48" s="21"/>
      <c r="X48" s="22"/>
      <c r="Y48" s="101">
        <f t="shared" si="0"/>
        <v>0</v>
      </c>
    </row>
    <row r="49" spans="14:25" ht="15">
      <c r="N49" s="10"/>
      <c r="P49" s="15"/>
      <c r="Q49" s="16"/>
      <c r="R49" s="15"/>
      <c r="S49" s="21"/>
      <c r="T49" s="15"/>
      <c r="U49" s="21"/>
      <c r="V49" s="22"/>
      <c r="W49" s="21"/>
      <c r="X49" s="22"/>
      <c r="Y49" s="101">
        <f t="shared" si="0"/>
        <v>0</v>
      </c>
    </row>
    <row r="50" spans="14:25" ht="15">
      <c r="N50" s="10"/>
      <c r="P50" s="15"/>
      <c r="Q50" s="16"/>
      <c r="R50" s="15"/>
      <c r="S50" s="21"/>
      <c r="T50" s="15"/>
      <c r="U50" s="21"/>
      <c r="V50" s="22"/>
      <c r="W50" s="21"/>
      <c r="X50" s="22"/>
      <c r="Y50" s="101">
        <f t="shared" si="0"/>
        <v>0</v>
      </c>
    </row>
    <row r="51" spans="14:25" ht="15">
      <c r="N51" s="10"/>
      <c r="P51" s="15"/>
      <c r="Q51" s="16"/>
      <c r="R51" s="15"/>
      <c r="S51" s="21"/>
      <c r="T51" s="15"/>
      <c r="U51" s="21"/>
      <c r="V51" s="22"/>
      <c r="W51" s="21"/>
      <c r="X51" s="22"/>
      <c r="Y51" s="101">
        <f t="shared" si="0"/>
        <v>0</v>
      </c>
    </row>
    <row r="52" spans="14:25" ht="15">
      <c r="N52" s="10"/>
      <c r="P52" s="15"/>
      <c r="Q52" s="16"/>
      <c r="R52" s="15"/>
      <c r="S52" s="21"/>
      <c r="T52" s="15"/>
      <c r="U52" s="21"/>
      <c r="V52" s="22"/>
      <c r="W52" s="21"/>
      <c r="X52" s="22"/>
      <c r="Y52" s="101">
        <f t="shared" si="0"/>
        <v>0</v>
      </c>
    </row>
    <row r="53" spans="14:25" ht="15">
      <c r="N53" s="10"/>
      <c r="P53" s="15"/>
      <c r="Q53" s="16"/>
      <c r="R53" s="15"/>
      <c r="S53" s="21"/>
      <c r="T53" s="15"/>
      <c r="U53" s="21"/>
      <c r="V53" s="22"/>
      <c r="W53" s="21"/>
      <c r="X53" s="22"/>
      <c r="Y53" s="101">
        <f t="shared" si="0"/>
        <v>0</v>
      </c>
    </row>
    <row r="54" spans="14:25" ht="15">
      <c r="N54" s="10"/>
      <c r="P54" s="15"/>
      <c r="Q54" s="16"/>
      <c r="R54" s="15"/>
      <c r="S54" s="21"/>
      <c r="T54" s="15"/>
      <c r="U54" s="21"/>
      <c r="V54" s="22"/>
      <c r="W54" s="21"/>
      <c r="X54" s="22"/>
      <c r="Y54" s="101">
        <f t="shared" si="0"/>
        <v>0</v>
      </c>
    </row>
    <row r="55" spans="14:25" ht="15">
      <c r="N55" s="10"/>
      <c r="P55" s="15"/>
      <c r="Q55" s="16"/>
      <c r="R55" s="15"/>
      <c r="S55" s="21"/>
      <c r="T55" s="15"/>
      <c r="U55" s="21"/>
      <c r="V55" s="22"/>
      <c r="W55" s="21"/>
      <c r="X55" s="22"/>
      <c r="Y55" s="101">
        <f t="shared" si="0"/>
        <v>0</v>
      </c>
    </row>
    <row r="56" spans="14:25" ht="15">
      <c r="N56" s="10"/>
      <c r="P56" s="15"/>
      <c r="Q56" s="16"/>
      <c r="R56" s="15"/>
      <c r="S56" s="21"/>
      <c r="T56" s="15"/>
      <c r="U56" s="21"/>
      <c r="V56" s="22"/>
      <c r="W56" s="21"/>
      <c r="X56" s="22"/>
      <c r="Y56" s="101">
        <f t="shared" si="0"/>
        <v>0</v>
      </c>
    </row>
    <row r="57" spans="1:25" ht="15">
      <c r="A57" s="32"/>
      <c r="C57" s="98"/>
      <c r="D57" s="96"/>
      <c r="E57" s="97"/>
      <c r="F57" s="96"/>
      <c r="N57" s="10"/>
      <c r="P57" s="15"/>
      <c r="Q57" s="16"/>
      <c r="R57" s="15"/>
      <c r="S57" s="21"/>
      <c r="T57" s="15"/>
      <c r="U57" s="21"/>
      <c r="V57" s="22"/>
      <c r="W57" s="21"/>
      <c r="X57" s="22"/>
      <c r="Y57" s="101">
        <f t="shared" si="0"/>
        <v>0</v>
      </c>
    </row>
    <row r="58" spans="4:25" ht="15">
      <c r="D58" s="39">
        <f>SUM(D8:D57)</f>
        <v>4000</v>
      </c>
      <c r="E58" s="43">
        <f>SUM(E10:E57)</f>
        <v>-3149.5</v>
      </c>
      <c r="F58" s="39">
        <f>SUM(F8:F57)</f>
        <v>47322</v>
      </c>
      <c r="G58" s="33">
        <f>SUM(G8:G57)</f>
        <v>-26277.6</v>
      </c>
      <c r="H58" s="33">
        <f aca="true" t="shared" si="1" ref="H58:S58">SUM(H8:H57)</f>
        <v>10662</v>
      </c>
      <c r="I58" s="33">
        <f t="shared" si="1"/>
        <v>0</v>
      </c>
      <c r="J58" s="33">
        <f t="shared" si="1"/>
        <v>7980</v>
      </c>
      <c r="K58" s="33">
        <f t="shared" si="1"/>
        <v>0</v>
      </c>
      <c r="L58" s="33">
        <f t="shared" si="1"/>
        <v>3785.1</v>
      </c>
      <c r="M58" s="33">
        <f t="shared" si="1"/>
        <v>0</v>
      </c>
      <c r="N58" s="33">
        <f t="shared" si="1"/>
        <v>0</v>
      </c>
      <c r="O58" s="33">
        <f t="shared" si="1"/>
        <v>0</v>
      </c>
      <c r="P58" s="33">
        <f t="shared" si="1"/>
        <v>0</v>
      </c>
      <c r="Q58" s="33">
        <f t="shared" si="1"/>
        <v>-18100</v>
      </c>
      <c r="R58" s="33">
        <f t="shared" si="1"/>
        <v>5000</v>
      </c>
      <c r="S58" s="33">
        <f t="shared" si="1"/>
        <v>-10000</v>
      </c>
      <c r="T58" s="33">
        <f>SUM(T8:T57)</f>
        <v>0</v>
      </c>
      <c r="U58" s="33">
        <f>SUM(U8:U57)</f>
        <v>-372</v>
      </c>
      <c r="V58" s="33">
        <f>SUM(V8:V57)</f>
        <v>0</v>
      </c>
      <c r="W58" s="33">
        <f>SUM(W8:W57)</f>
        <v>-6000</v>
      </c>
      <c r="X58" s="22"/>
      <c r="Y58" s="101">
        <f t="shared" si="0"/>
        <v>14850</v>
      </c>
    </row>
    <row r="59" spans="2:25" ht="15.75" thickBot="1">
      <c r="B59" s="9" t="s">
        <v>47</v>
      </c>
      <c r="E59" s="23">
        <f>-(E58+D58)</f>
        <v>-850.5</v>
      </c>
      <c r="G59" s="23">
        <f>-(G58+F58)</f>
        <v>-21044.4</v>
      </c>
      <c r="I59" s="23">
        <f>-(I58+H58)</f>
        <v>-10662</v>
      </c>
      <c r="K59" s="23">
        <f>-(K58+J58)</f>
        <v>-7980</v>
      </c>
      <c r="M59" s="23">
        <f>-(M58+L58)</f>
        <v>-3785.1</v>
      </c>
      <c r="N59" s="10"/>
      <c r="O59" s="23">
        <f>-(O58+N58)</f>
        <v>0</v>
      </c>
      <c r="P59" s="105">
        <f>-P58-Q58</f>
        <v>18100</v>
      </c>
      <c r="Q59" s="11"/>
      <c r="R59" s="106">
        <f>-R58-S58</f>
        <v>5000</v>
      </c>
      <c r="S59" s="11"/>
      <c r="T59" s="106">
        <f>-T58-U58</f>
        <v>372</v>
      </c>
      <c r="U59" s="11"/>
      <c r="V59" s="106">
        <f>-V58-W58</f>
        <v>6000</v>
      </c>
      <c r="W59" s="11"/>
      <c r="Y59" s="101">
        <f t="shared" si="0"/>
        <v>-14850</v>
      </c>
    </row>
    <row r="60" spans="7:25" ht="15">
      <c r="G60" s="9"/>
      <c r="N60" s="10"/>
      <c r="P60" s="15"/>
      <c r="Q60" s="16"/>
      <c r="V60" s="22"/>
      <c r="W60" s="21"/>
      <c r="X60" s="22"/>
      <c r="Y60" s="101">
        <f t="shared" si="0"/>
        <v>0</v>
      </c>
    </row>
    <row r="61" spans="14:25" ht="15">
      <c r="N61" s="10"/>
      <c r="P61" s="10"/>
      <c r="V61" s="11"/>
      <c r="Y61" s="101">
        <f t="shared" si="0"/>
        <v>0</v>
      </c>
    </row>
    <row r="62" spans="14:22" ht="15">
      <c r="N62" s="10"/>
      <c r="P62" s="10"/>
      <c r="V62" s="11"/>
    </row>
    <row r="63" spans="14:22" ht="15">
      <c r="N63" s="10"/>
      <c r="P63" s="10"/>
      <c r="V63" s="11"/>
    </row>
    <row r="64" spans="14:22" ht="15">
      <c r="N64" s="10"/>
      <c r="P64" s="10"/>
      <c r="V64" s="11"/>
    </row>
  </sheetData>
  <mergeCells count="2">
    <mergeCell ref="V5:W5"/>
    <mergeCell ref="L2:M2"/>
  </mergeCells>
  <printOptions gridLines="1" horizontalCentered="1" verticalCentered="1"/>
  <pageMargins left="0.1968503937007874" right="0.2362204724409449" top="0.3937007874015748" bottom="0.2755905511811024" header="0.1968503937007874" footer="0.1968503937007874"/>
  <pageSetup fitToHeight="1" fitToWidth="1" horizontalDpi="600" verticalDpi="600" orientation="landscape" paperSize="9" scale="45" r:id="rId3"/>
  <headerFooter alignWithMargins="0">
    <oddFooter>&amp;L&amp;A&amp;C&amp;P&amp;R&amp;D</oddFooter>
  </headerFooter>
  <legacyDrawing r:id="rId2"/>
</worksheet>
</file>

<file path=xl/worksheets/sheet2.xml><?xml version="1.0" encoding="utf-8"?>
<worksheet xmlns="http://schemas.openxmlformats.org/spreadsheetml/2006/main" xmlns:r="http://schemas.openxmlformats.org/officeDocument/2006/relationships">
  <dimension ref="A1:G41"/>
  <sheetViews>
    <sheetView workbookViewId="0" topLeftCell="A1">
      <selection activeCell="D1" sqref="D1"/>
    </sheetView>
  </sheetViews>
  <sheetFormatPr defaultColWidth="11.5546875" defaultRowHeight="15"/>
  <cols>
    <col min="1" max="1" width="9.5546875" style="27" customWidth="1"/>
    <col min="2" max="2" width="8.88671875" style="27" customWidth="1"/>
    <col min="3" max="3" width="11.21484375" style="27" customWidth="1"/>
    <col min="4" max="4" width="14.99609375" style="27" customWidth="1"/>
    <col min="5" max="5" width="5.77734375" style="27" customWidth="1"/>
    <col min="6" max="16384" width="8.88671875" style="27" customWidth="1"/>
  </cols>
  <sheetData>
    <row r="1" spans="1:4" s="24" customFormat="1" ht="18">
      <c r="A1" s="24" t="s">
        <v>59</v>
      </c>
      <c r="D1" s="24">
        <f>'Konto bok'!C2</f>
        <v>0</v>
      </c>
    </row>
    <row r="2" ht="15"/>
    <row r="3" s="24" customFormat="1" ht="18">
      <c r="A3" s="24" t="s">
        <v>27</v>
      </c>
    </row>
    <row r="4" ht="15"/>
    <row r="5" spans="1:2" s="25" customFormat="1" ht="15.75">
      <c r="A5" s="25" t="s">
        <v>9</v>
      </c>
      <c r="B5" s="25" t="s">
        <v>63</v>
      </c>
    </row>
    <row r="6" spans="1:4" ht="15">
      <c r="A6" s="27" t="s">
        <v>22</v>
      </c>
      <c r="D6" s="27">
        <f>-'Konto bok'!P59</f>
        <v>-18100</v>
      </c>
    </row>
    <row r="7" spans="1:4" ht="15">
      <c r="A7" s="27" t="s">
        <v>62</v>
      </c>
      <c r="D7" s="27">
        <f>-'Konto bok'!R59</f>
        <v>-5000</v>
      </c>
    </row>
    <row r="8" spans="1:4" ht="15">
      <c r="A8" s="27" t="s">
        <v>34</v>
      </c>
      <c r="D8" s="27">
        <f>-'Konto bok'!T59</f>
        <v>-372</v>
      </c>
    </row>
    <row r="9" spans="1:4" ht="15">
      <c r="A9" s="53" t="s">
        <v>32</v>
      </c>
      <c r="B9" s="53"/>
      <c r="C9" s="53"/>
      <c r="D9" s="53">
        <f>-'Konto bok'!V59</f>
        <v>-6000</v>
      </c>
    </row>
    <row r="10" spans="1:4" s="25" customFormat="1" ht="15.75">
      <c r="A10" s="26" t="s">
        <v>23</v>
      </c>
      <c r="B10" s="26"/>
      <c r="C10" s="26"/>
      <c r="D10" s="26">
        <f>SUM(D6:D9)</f>
        <v>-29472</v>
      </c>
    </row>
    <row r="11" ht="15"/>
    <row r="12" spans="1:2" s="25" customFormat="1" ht="15.75">
      <c r="A12" s="25" t="s">
        <v>10</v>
      </c>
      <c r="B12" s="25" t="s">
        <v>64</v>
      </c>
    </row>
    <row r="13" spans="1:4" ht="15">
      <c r="A13" s="27" t="s">
        <v>30</v>
      </c>
      <c r="D13" s="27">
        <f>-'Konto bok'!I59</f>
        <v>10662</v>
      </c>
    </row>
    <row r="14" spans="1:4" ht="15">
      <c r="A14" s="27" t="s">
        <v>33</v>
      </c>
      <c r="D14" s="27">
        <f>-'Konto bok'!K59</f>
        <v>7980</v>
      </c>
    </row>
    <row r="15" spans="1:4" ht="15">
      <c r="A15" s="27" t="s">
        <v>61</v>
      </c>
      <c r="D15" s="27">
        <f>-'Konto bok'!M59</f>
        <v>3785.1</v>
      </c>
    </row>
    <row r="16" spans="1:4" ht="15">
      <c r="A16" s="27" t="s">
        <v>31</v>
      </c>
      <c r="D16" s="27">
        <f>-'Konto bok'!O59</f>
        <v>0</v>
      </c>
    </row>
    <row r="17" spans="1:4" s="25" customFormat="1" ht="15.75">
      <c r="A17" s="26" t="s">
        <v>24</v>
      </c>
      <c r="B17" s="26"/>
      <c r="C17" s="26"/>
      <c r="D17" s="26">
        <f>SUM(D13:D16)</f>
        <v>22427.1</v>
      </c>
    </row>
    <row r="18" ht="15"/>
    <row r="19" spans="1:4" ht="15.75" thickBot="1">
      <c r="A19" s="54" t="s">
        <v>25</v>
      </c>
      <c r="B19" s="54"/>
      <c r="C19" s="54"/>
      <c r="D19" s="54">
        <f>D10+D17</f>
        <v>-7044.9000000000015</v>
      </c>
    </row>
    <row r="20" ht="15.75" thickTop="1"/>
    <row r="21" ht="15"/>
    <row r="22" s="28" customFormat="1" ht="18">
      <c r="A22" s="24" t="s">
        <v>28</v>
      </c>
    </row>
    <row r="23" ht="15"/>
    <row r="24" spans="1:7" s="25" customFormat="1" ht="15.75">
      <c r="A24" s="25" t="s">
        <v>26</v>
      </c>
      <c r="B24" s="25" t="s">
        <v>64</v>
      </c>
      <c r="F24" s="110"/>
      <c r="G24" s="110"/>
    </row>
    <row r="25" spans="1:7" ht="15">
      <c r="A25" s="27" t="s">
        <v>2</v>
      </c>
      <c r="D25" s="27">
        <f>-'Konto bok'!E59</f>
        <v>850.5</v>
      </c>
      <c r="F25" s="56"/>
      <c r="G25" s="56"/>
    </row>
    <row r="26" spans="1:7" ht="15">
      <c r="A26" s="53" t="s">
        <v>21</v>
      </c>
      <c r="B26" s="53"/>
      <c r="C26" s="53"/>
      <c r="D26" s="53">
        <f>-'Konto bok'!G59</f>
        <v>21044.4</v>
      </c>
      <c r="F26" s="56"/>
      <c r="G26" s="56"/>
    </row>
    <row r="27" spans="1:4" ht="15">
      <c r="A27" s="55" t="s">
        <v>36</v>
      </c>
      <c r="B27" s="55"/>
      <c r="C27" s="55"/>
      <c r="D27" s="55">
        <f>SUM(D25:D26)</f>
        <v>21894.9</v>
      </c>
    </row>
    <row r="28" ht="15"/>
    <row r="29" ht="15"/>
    <row r="30" spans="1:3" s="25" customFormat="1" ht="15.75">
      <c r="A30" s="25" t="s">
        <v>35</v>
      </c>
      <c r="C30" s="25" t="s">
        <v>63</v>
      </c>
    </row>
    <row r="31" spans="1:6" ht="15">
      <c r="A31" s="27" t="s">
        <v>29</v>
      </c>
      <c r="D31" s="27">
        <f>'Konto bok'!D8+'Konto bok'!E8+'Konto bok'!F8+'Konto bok'!G8</f>
        <v>14850</v>
      </c>
      <c r="F31" s="27" t="s">
        <v>65</v>
      </c>
    </row>
    <row r="32" spans="1:4" ht="15">
      <c r="A32" s="53" t="s">
        <v>58</v>
      </c>
      <c r="B32" s="53"/>
      <c r="C32" s="53"/>
      <c r="D32" s="99">
        <f>D19-D19-D19</f>
        <v>7044.9000000000015</v>
      </c>
    </row>
    <row r="33" spans="1:4" ht="15">
      <c r="A33" s="55" t="s">
        <v>66</v>
      </c>
      <c r="B33" s="55"/>
      <c r="C33" s="55"/>
      <c r="D33" s="55">
        <f>SUM(D31:D32)</f>
        <v>21894.9</v>
      </c>
    </row>
    <row r="34" ht="15"/>
    <row r="35" ht="15"/>
    <row r="36" ht="15"/>
    <row r="37" spans="1:7" ht="15">
      <c r="A37" s="27" t="s">
        <v>39</v>
      </c>
      <c r="C37" s="53"/>
      <c r="D37" s="53"/>
      <c r="E37" s="56"/>
      <c r="F37" s="27" t="s">
        <v>7</v>
      </c>
      <c r="G37" s="53"/>
    </row>
    <row r="38" ht="15">
      <c r="E38" s="56"/>
    </row>
    <row r="39" spans="1:7" ht="15">
      <c r="A39" s="27" t="s">
        <v>37</v>
      </c>
      <c r="C39" s="53"/>
      <c r="D39" s="53"/>
      <c r="E39" s="56"/>
      <c r="F39" s="27" t="s">
        <v>7</v>
      </c>
      <c r="G39" s="53"/>
    </row>
    <row r="40" ht="15">
      <c r="E40" s="56"/>
    </row>
    <row r="41" spans="1:7" ht="15">
      <c r="A41" s="27" t="s">
        <v>38</v>
      </c>
      <c r="C41" s="53"/>
      <c r="D41" s="53"/>
      <c r="E41" s="56"/>
      <c r="F41" s="27" t="s">
        <v>7</v>
      </c>
      <c r="G41" s="53"/>
    </row>
  </sheetData>
  <mergeCells count="1">
    <mergeCell ref="F24:G24"/>
  </mergeCells>
  <conditionalFormatting sqref="D19">
    <cfRule type="cellIs" priority="1" dxfId="0" operator="greaterThanOrEqual" stopIfTrue="1">
      <formula>0</formula>
    </cfRule>
  </conditionalFormatting>
  <conditionalFormatting sqref="D32">
    <cfRule type="cellIs" priority="2" dxfId="0" operator="lessThanOrEqual" stopIfTrue="1">
      <formula>0</formula>
    </cfRule>
  </conditionalFormatting>
  <printOptions/>
  <pageMargins left="0.75" right="0.75" top="1" bottom="1" header="0.5" footer="0.5"/>
  <pageSetup horizontalDpi="600" verticalDpi="600" orientation="portrait" paperSize="9" r:id="rId3"/>
  <headerFooter alignWithMargins="0">
    <oddFooter>&amp;L&amp;A&amp;CSide &amp;P&amp;R&amp;D</oddFooter>
  </headerFooter>
  <legacyDrawing r:id="rId2"/>
</worksheet>
</file>

<file path=xl/worksheets/sheet3.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1.5546875" defaultRowHeight="15"/>
  <cols>
    <col min="1" max="1" width="11.5546875" style="59" customWidth="1"/>
    <col min="2" max="2" width="16.21484375" style="59" customWidth="1"/>
    <col min="3" max="3" width="11.6640625" style="59" customWidth="1"/>
    <col min="4" max="4" width="11.88671875" style="59" customWidth="1"/>
    <col min="5" max="16384" width="11.5546875" style="59" customWidth="1"/>
  </cols>
  <sheetData>
    <row r="1" spans="1:3" s="57" customFormat="1" ht="15.75">
      <c r="A1" s="57" t="s">
        <v>55</v>
      </c>
      <c r="C1" s="57">
        <f>'Konto bok'!C2</f>
        <v>0</v>
      </c>
    </row>
    <row r="2" ht="12.75"/>
    <row r="3" s="58" customFormat="1" ht="12.75">
      <c r="A3" s="58" t="s">
        <v>48</v>
      </c>
    </row>
    <row r="4" s="58" customFormat="1" ht="12.75"/>
    <row r="5" s="58" customFormat="1" ht="12" customHeight="1">
      <c r="A5" s="58" t="s">
        <v>60</v>
      </c>
    </row>
    <row r="6" s="58" customFormat="1" ht="12.75">
      <c r="A6" s="58" t="s">
        <v>53</v>
      </c>
    </row>
    <row r="7" s="58" customFormat="1" ht="12.75">
      <c r="C7" s="93"/>
    </row>
    <row r="8" s="58" customFormat="1" ht="12.75"/>
    <row r="9" s="58" customFormat="1" ht="12.75"/>
    <row r="10" spans="1:4" s="58" customFormat="1" ht="12.75">
      <c r="A10" s="89"/>
      <c r="B10" s="90"/>
      <c r="C10" s="91" t="s">
        <v>9</v>
      </c>
      <c r="D10" s="92" t="s">
        <v>10</v>
      </c>
    </row>
    <row r="11" spans="1:4" ht="12.75">
      <c r="A11" s="64" t="s">
        <v>12</v>
      </c>
      <c r="B11" s="65"/>
      <c r="C11" s="66"/>
      <c r="D11" s="67"/>
    </row>
    <row r="12" spans="1:4" ht="12.75">
      <c r="A12" s="64" t="s">
        <v>41</v>
      </c>
      <c r="B12" s="65"/>
      <c r="C12" s="68"/>
      <c r="D12" s="69"/>
    </row>
    <row r="13" spans="1:4" ht="12.75">
      <c r="A13" s="64" t="s">
        <v>42</v>
      </c>
      <c r="B13" s="65"/>
      <c r="C13" s="68"/>
      <c r="D13" s="69"/>
    </row>
    <row r="14" spans="1:4" ht="12.75">
      <c r="A14" s="64" t="s">
        <v>43</v>
      </c>
      <c r="B14" s="65"/>
      <c r="C14" s="68"/>
      <c r="D14" s="69"/>
    </row>
    <row r="15" spans="1:4" ht="12.75">
      <c r="A15" s="64" t="s">
        <v>44</v>
      </c>
      <c r="B15" s="65"/>
      <c r="C15" s="68"/>
      <c r="D15" s="69"/>
    </row>
    <row r="16" spans="1:4" ht="12.75">
      <c r="A16" s="64" t="s">
        <v>11</v>
      </c>
      <c r="B16" s="65"/>
      <c r="C16" s="68"/>
      <c r="D16" s="69"/>
    </row>
    <row r="17" spans="1:4" ht="12.75">
      <c r="A17" s="64" t="s">
        <v>45</v>
      </c>
      <c r="B17" s="65"/>
      <c r="C17" s="68"/>
      <c r="D17" s="69"/>
    </row>
    <row r="18" spans="1:4" ht="12.75">
      <c r="A18" s="64" t="s">
        <v>46</v>
      </c>
      <c r="B18" s="65"/>
      <c r="C18" s="68"/>
      <c r="D18" s="69"/>
    </row>
    <row r="19" spans="1:4" ht="12.75">
      <c r="A19" s="64" t="s">
        <v>13</v>
      </c>
      <c r="B19" s="65"/>
      <c r="C19" s="68"/>
      <c r="D19" s="69"/>
    </row>
    <row r="20" spans="1:4" ht="12.75">
      <c r="A20" s="64"/>
      <c r="B20" s="65"/>
      <c r="C20" s="68"/>
      <c r="D20" s="69"/>
    </row>
    <row r="21" spans="1:4" ht="12.75">
      <c r="A21" s="64" t="s">
        <v>14</v>
      </c>
      <c r="B21" s="65"/>
      <c r="C21" s="68"/>
      <c r="D21" s="69"/>
    </row>
    <row r="22" spans="1:4" ht="12.75">
      <c r="A22" s="64" t="s">
        <v>15</v>
      </c>
      <c r="B22" s="65"/>
      <c r="C22" s="68"/>
      <c r="D22" s="69"/>
    </row>
    <row r="23" spans="1:4" ht="12.75">
      <c r="A23" s="64" t="s">
        <v>16</v>
      </c>
      <c r="B23" s="65"/>
      <c r="C23" s="68"/>
      <c r="D23" s="69"/>
    </row>
    <row r="24" spans="1:4" ht="12.75">
      <c r="A24" s="64" t="s">
        <v>17</v>
      </c>
      <c r="B24" s="65"/>
      <c r="C24" s="68"/>
      <c r="D24" s="69"/>
    </row>
    <row r="25" spans="1:4" ht="12.75">
      <c r="A25" s="64" t="s">
        <v>49</v>
      </c>
      <c r="B25" s="65"/>
      <c r="C25" s="68"/>
      <c r="D25" s="69"/>
    </row>
    <row r="26" spans="1:4" ht="12.75">
      <c r="A26" s="64" t="s">
        <v>18</v>
      </c>
      <c r="B26" s="65"/>
      <c r="C26" s="68"/>
      <c r="D26" s="69"/>
    </row>
    <row r="27" spans="1:4" ht="12.75">
      <c r="A27" s="64" t="s">
        <v>31</v>
      </c>
      <c r="B27" s="65"/>
      <c r="C27" s="68"/>
      <c r="D27" s="69"/>
    </row>
    <row r="28" spans="1:4" ht="12.75">
      <c r="A28" s="64"/>
      <c r="B28" s="65"/>
      <c r="C28" s="68"/>
      <c r="D28" s="69"/>
    </row>
    <row r="29" spans="1:4" ht="12.75">
      <c r="A29" s="64"/>
      <c r="B29" s="65"/>
      <c r="C29" s="68"/>
      <c r="D29" s="69"/>
    </row>
    <row r="30" spans="1:4" ht="12.75">
      <c r="A30" s="61" t="s">
        <v>19</v>
      </c>
      <c r="B30" s="62"/>
      <c r="C30" s="70"/>
      <c r="D30" s="71"/>
    </row>
    <row r="31" spans="1:4" ht="13.5" thickBot="1">
      <c r="A31" s="72" t="s">
        <v>20</v>
      </c>
      <c r="B31" s="73"/>
      <c r="C31" s="74">
        <f>SUM(C12:C30)</f>
        <v>0</v>
      </c>
      <c r="D31" s="75">
        <f>SUM(D12:D30)</f>
        <v>0</v>
      </c>
    </row>
    <row r="32" ht="13.5" thickTop="1"/>
    <row r="38" spans="1:6" ht="12.75">
      <c r="A38" s="76"/>
      <c r="B38" s="76"/>
      <c r="C38" s="76"/>
      <c r="D38" s="76"/>
      <c r="E38" s="76"/>
      <c r="F38" s="76"/>
    </row>
    <row r="39" spans="1:6" ht="12.75">
      <c r="A39" s="76"/>
      <c r="B39" s="76"/>
      <c r="C39" s="76"/>
      <c r="D39" s="76"/>
      <c r="E39" s="76"/>
      <c r="F39" s="76"/>
    </row>
    <row r="40" spans="1:6" ht="12.75">
      <c r="A40" s="76"/>
      <c r="B40" s="76"/>
      <c r="C40" s="76"/>
      <c r="D40" s="76"/>
      <c r="E40" s="76"/>
      <c r="F40" s="76"/>
    </row>
    <row r="41" spans="1:6" ht="12.75">
      <c r="A41" s="76"/>
      <c r="B41" s="76"/>
      <c r="C41" s="76"/>
      <c r="D41" s="76"/>
      <c r="E41" s="76"/>
      <c r="F41" s="76"/>
    </row>
    <row r="42" spans="1:6" ht="12.75">
      <c r="A42" s="76"/>
      <c r="B42" s="76"/>
      <c r="C42" s="76"/>
      <c r="D42" s="76"/>
      <c r="E42" s="76"/>
      <c r="F42" s="76"/>
    </row>
  </sheetData>
  <printOptions/>
  <pageMargins left="0.75" right="0.75" top="1" bottom="1" header="0.5" footer="0.5"/>
  <pageSetup horizontalDpi="600" verticalDpi="600" orientation="portrait" paperSize="9" r:id="rId3"/>
  <headerFooter alignWithMargins="0">
    <oddFooter>&amp;L&amp;A&amp;CSide &amp;P&amp;R&amp;D</oddFooter>
  </headerFooter>
  <legacyDrawing r:id="rId2"/>
</worksheet>
</file>

<file path=xl/worksheets/sheet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1.5546875" defaultRowHeight="15"/>
  <cols>
    <col min="1" max="1" width="12.21484375" style="59" customWidth="1"/>
    <col min="2" max="2" width="14.77734375" style="59" customWidth="1"/>
    <col min="3" max="3" width="11.6640625" style="59" customWidth="1"/>
    <col min="4" max="4" width="11.88671875" style="59" customWidth="1"/>
    <col min="5" max="16384" width="11.5546875" style="59" customWidth="1"/>
  </cols>
  <sheetData>
    <row r="1" spans="1:3" s="57" customFormat="1" ht="15.75">
      <c r="A1" s="57" t="s">
        <v>59</v>
      </c>
      <c r="C1" s="57">
        <f>'Konto bok'!C2</f>
        <v>0</v>
      </c>
    </row>
    <row r="2" ht="12.75"/>
    <row r="3" s="58" customFormat="1" ht="12.75">
      <c r="A3" s="58" t="s">
        <v>40</v>
      </c>
    </row>
    <row r="4" ht="12" customHeight="1"/>
    <row r="5" s="58" customFormat="1" ht="12.75">
      <c r="A5" s="58" t="s">
        <v>60</v>
      </c>
    </row>
    <row r="6" s="58" customFormat="1" ht="12.75">
      <c r="A6" s="58" t="s">
        <v>7</v>
      </c>
    </row>
    <row r="7" spans="1:3" s="58" customFormat="1" ht="12.75">
      <c r="A7" s="58" t="s">
        <v>8</v>
      </c>
      <c r="C7" s="93"/>
    </row>
    <row r="8" s="58" customFormat="1" ht="12.75"/>
    <row r="9" s="58" customFormat="1" ht="12.75"/>
    <row r="10" spans="1:4" s="58" customFormat="1" ht="12.75">
      <c r="A10" s="89"/>
      <c r="B10" s="94"/>
      <c r="C10" s="95" t="s">
        <v>9</v>
      </c>
      <c r="D10" s="92" t="s">
        <v>10</v>
      </c>
    </row>
    <row r="11" spans="1:4" ht="12.75">
      <c r="A11" s="64" t="s">
        <v>12</v>
      </c>
      <c r="B11" s="76"/>
      <c r="C11" s="66"/>
      <c r="D11" s="67"/>
    </row>
    <row r="12" spans="1:4" ht="12.75">
      <c r="A12" s="64" t="s">
        <v>41</v>
      </c>
      <c r="B12" s="76"/>
      <c r="C12" s="68"/>
      <c r="D12" s="69"/>
    </row>
    <row r="13" spans="1:4" ht="12.75">
      <c r="A13" s="64" t="s">
        <v>42</v>
      </c>
      <c r="B13" s="76"/>
      <c r="C13" s="68"/>
      <c r="D13" s="69"/>
    </row>
    <row r="14" spans="1:4" ht="12.75">
      <c r="A14" s="64" t="s">
        <v>43</v>
      </c>
      <c r="B14" s="76"/>
      <c r="C14" s="68"/>
      <c r="D14" s="69"/>
    </row>
    <row r="15" spans="1:4" ht="12.75">
      <c r="A15" s="64" t="s">
        <v>44</v>
      </c>
      <c r="B15" s="76"/>
      <c r="C15" s="68"/>
      <c r="D15" s="69"/>
    </row>
    <row r="16" spans="1:4" ht="12.75">
      <c r="A16" s="64" t="s">
        <v>11</v>
      </c>
      <c r="B16" s="76"/>
      <c r="C16" s="68"/>
      <c r="D16" s="69"/>
    </row>
    <row r="17" spans="1:4" ht="12.75">
      <c r="A17" s="64" t="s">
        <v>45</v>
      </c>
      <c r="B17" s="76"/>
      <c r="C17" s="68"/>
      <c r="D17" s="69"/>
    </row>
    <row r="18" spans="1:4" ht="12.75">
      <c r="A18" s="64" t="s">
        <v>46</v>
      </c>
      <c r="B18" s="76"/>
      <c r="C18" s="68"/>
      <c r="D18" s="69"/>
    </row>
    <row r="19" spans="1:4" ht="12.75">
      <c r="A19" s="64" t="s">
        <v>13</v>
      </c>
      <c r="B19" s="76"/>
      <c r="C19" s="68"/>
      <c r="D19" s="69"/>
    </row>
    <row r="20" spans="1:4" ht="12.75">
      <c r="A20" s="64"/>
      <c r="B20" s="76"/>
      <c r="C20" s="68"/>
      <c r="D20" s="69"/>
    </row>
    <row r="21" spans="1:4" ht="12.75">
      <c r="A21" s="64" t="s">
        <v>14</v>
      </c>
      <c r="B21" s="76"/>
      <c r="C21" s="68"/>
      <c r="D21" s="69"/>
    </row>
    <row r="22" spans="1:4" ht="12.75">
      <c r="A22" s="64" t="s">
        <v>15</v>
      </c>
      <c r="B22" s="76"/>
      <c r="C22" s="68"/>
      <c r="D22" s="69"/>
    </row>
    <row r="23" spans="1:4" ht="12.75">
      <c r="A23" s="64" t="s">
        <v>16</v>
      </c>
      <c r="B23" s="76"/>
      <c r="C23" s="68"/>
      <c r="D23" s="69"/>
    </row>
    <row r="24" spans="1:4" ht="12.75">
      <c r="A24" s="64" t="s">
        <v>17</v>
      </c>
      <c r="B24" s="76"/>
      <c r="C24" s="68"/>
      <c r="D24" s="69"/>
    </row>
    <row r="25" spans="1:4" ht="12.75">
      <c r="A25" s="64" t="s">
        <v>49</v>
      </c>
      <c r="B25" s="76"/>
      <c r="C25" s="68"/>
      <c r="D25" s="69"/>
    </row>
    <row r="26" spans="1:4" ht="12.75">
      <c r="A26" s="64" t="s">
        <v>18</v>
      </c>
      <c r="B26" s="76"/>
      <c r="C26" s="68"/>
      <c r="D26" s="69"/>
    </row>
    <row r="27" spans="1:4" ht="12.75">
      <c r="A27" s="64" t="s">
        <v>31</v>
      </c>
      <c r="B27" s="76"/>
      <c r="C27" s="68"/>
      <c r="D27" s="69"/>
    </row>
    <row r="28" spans="1:4" ht="12.75">
      <c r="A28" s="64"/>
      <c r="B28" s="76"/>
      <c r="C28" s="68"/>
      <c r="D28" s="69"/>
    </row>
    <row r="29" spans="1:4" ht="12.75">
      <c r="A29" s="64"/>
      <c r="B29" s="76"/>
      <c r="C29" s="68"/>
      <c r="D29" s="69"/>
    </row>
    <row r="30" spans="1:4" ht="12.75">
      <c r="A30" s="61" t="s">
        <v>19</v>
      </c>
      <c r="B30" s="77"/>
      <c r="C30" s="70"/>
      <c r="D30" s="71"/>
    </row>
    <row r="31" spans="1:4" ht="13.5" thickBot="1">
      <c r="A31" s="72" t="s">
        <v>20</v>
      </c>
      <c r="B31" s="79"/>
      <c r="C31" s="74">
        <f>SUM(C12:C30)</f>
        <v>0</v>
      </c>
      <c r="D31" s="75">
        <f>SUM(D12:D30)</f>
        <v>0</v>
      </c>
    </row>
    <row r="32" ht="13.5" thickTop="1"/>
    <row r="33" ht="12.75"/>
    <row r="34" ht="12.75"/>
    <row r="38" spans="1:6" ht="12.75">
      <c r="A38" s="76"/>
      <c r="B38" s="76"/>
      <c r="C38" s="76"/>
      <c r="D38" s="76"/>
      <c r="E38" s="76"/>
      <c r="F38" s="76"/>
    </row>
    <row r="39" spans="1:6" ht="12.75">
      <c r="A39" s="76"/>
      <c r="B39" s="76"/>
      <c r="C39" s="76"/>
      <c r="D39" s="76"/>
      <c r="E39" s="76"/>
      <c r="F39" s="76"/>
    </row>
    <row r="40" spans="1:6" ht="12.75">
      <c r="A40" s="76"/>
      <c r="B40" s="76"/>
      <c r="C40" s="76"/>
      <c r="D40" s="76"/>
      <c r="E40" s="76"/>
      <c r="F40" s="76"/>
    </row>
    <row r="41" spans="1:6" ht="12.75">
      <c r="A41" s="76"/>
      <c r="B41" s="76"/>
      <c r="C41" s="76"/>
      <c r="D41" s="76"/>
      <c r="E41" s="76"/>
      <c r="F41" s="76"/>
    </row>
    <row r="42" spans="1:6" ht="12.75">
      <c r="A42" s="76"/>
      <c r="B42" s="76"/>
      <c r="C42" s="76"/>
      <c r="D42" s="76"/>
      <c r="E42" s="76"/>
      <c r="F42" s="76"/>
    </row>
  </sheetData>
  <printOptions/>
  <pageMargins left="0.75" right="0.75" top="1" bottom="1" header="0.5" footer="0.5"/>
  <pageSetup horizontalDpi="600" verticalDpi="600" orientation="portrait" paperSize="9" r:id="rId3"/>
  <headerFooter alignWithMargins="0">
    <oddFooter>&amp;L&amp;A&amp;CSide &amp;P&amp;R&amp;D</oddFooter>
  </headerFooter>
  <legacyDrawing r:id="rId2"/>
</worksheet>
</file>

<file path=xl/worksheets/sheet5.xml><?xml version="1.0" encoding="utf-8"?>
<worksheet xmlns="http://schemas.openxmlformats.org/spreadsheetml/2006/main" xmlns:r="http://schemas.openxmlformats.org/officeDocument/2006/relationships">
  <dimension ref="A1:F42"/>
  <sheetViews>
    <sheetView workbookViewId="0" topLeftCell="B1">
      <selection activeCell="A1" sqref="A1"/>
    </sheetView>
  </sheetViews>
  <sheetFormatPr defaultColWidth="11.5546875" defaultRowHeight="15"/>
  <cols>
    <col min="1" max="1" width="11.5546875" style="59" customWidth="1"/>
    <col min="2" max="2" width="16.21484375" style="59" customWidth="1"/>
    <col min="3" max="3" width="11.6640625" style="59" customWidth="1"/>
    <col min="4" max="4" width="11.88671875" style="59" customWidth="1"/>
    <col min="5" max="16384" width="11.5546875" style="59" customWidth="1"/>
  </cols>
  <sheetData>
    <row r="1" s="57" customFormat="1" ht="15.75">
      <c r="A1" s="57" t="s">
        <v>59</v>
      </c>
    </row>
    <row r="3" s="58" customFormat="1" ht="12.75">
      <c r="A3" s="58" t="s">
        <v>50</v>
      </c>
    </row>
    <row r="5" spans="1:3" ht="12.75">
      <c r="A5" s="59" t="s">
        <v>6</v>
      </c>
      <c r="C5" s="58"/>
    </row>
    <row r="6" spans="1:3" ht="12.75">
      <c r="A6" s="59" t="s">
        <v>52</v>
      </c>
      <c r="C6" s="58"/>
    </row>
    <row r="7" ht="12.75">
      <c r="C7" s="60"/>
    </row>
    <row r="10" spans="1:4" ht="12.75">
      <c r="A10" s="61"/>
      <c r="B10" s="77"/>
      <c r="C10" s="78" t="s">
        <v>9</v>
      </c>
      <c r="D10" s="63" t="s">
        <v>10</v>
      </c>
    </row>
    <row r="11" spans="1:4" ht="12.75">
      <c r="A11" s="64"/>
      <c r="B11" s="76"/>
      <c r="C11" s="80"/>
      <c r="D11" s="81"/>
    </row>
    <row r="12" spans="1:4" ht="12.75">
      <c r="A12" s="64"/>
      <c r="B12" s="76"/>
      <c r="C12" s="82"/>
      <c r="D12" s="83"/>
    </row>
    <row r="13" spans="1:4" ht="12.75">
      <c r="A13" s="64"/>
      <c r="B13" s="76"/>
      <c r="C13" s="82"/>
      <c r="D13" s="83"/>
    </row>
    <row r="14" spans="1:4" ht="12.75">
      <c r="A14" s="64"/>
      <c r="B14" s="76"/>
      <c r="C14" s="82"/>
      <c r="D14" s="83"/>
    </row>
    <row r="15" spans="1:4" ht="12.75">
      <c r="A15" s="64"/>
      <c r="B15" s="76"/>
      <c r="C15" s="82"/>
      <c r="D15" s="83"/>
    </row>
    <row r="16" spans="1:4" ht="12.75">
      <c r="A16" s="64"/>
      <c r="B16" s="76"/>
      <c r="C16" s="82"/>
      <c r="D16" s="83"/>
    </row>
    <row r="17" spans="1:4" ht="12.75">
      <c r="A17" s="64"/>
      <c r="B17" s="76"/>
      <c r="C17" s="82"/>
      <c r="D17" s="83"/>
    </row>
    <row r="18" spans="1:4" ht="12.75">
      <c r="A18" s="64"/>
      <c r="B18" s="76"/>
      <c r="C18" s="82"/>
      <c r="D18" s="83"/>
    </row>
    <row r="19" spans="1:4" ht="12.75">
      <c r="A19" s="64"/>
      <c r="B19" s="76"/>
      <c r="C19" s="82"/>
      <c r="D19" s="83"/>
    </row>
    <row r="20" spans="1:4" ht="12.75">
      <c r="A20" s="64"/>
      <c r="B20" s="76"/>
      <c r="C20" s="82"/>
      <c r="D20" s="83"/>
    </row>
    <row r="21" spans="1:4" ht="12.75">
      <c r="A21" s="64"/>
      <c r="B21" s="76"/>
      <c r="C21" s="82"/>
      <c r="D21" s="83"/>
    </row>
    <row r="22" spans="1:4" ht="12.75">
      <c r="A22" s="64"/>
      <c r="B22" s="76"/>
      <c r="C22" s="82"/>
      <c r="D22" s="83"/>
    </row>
    <row r="23" spans="1:4" ht="12.75">
      <c r="A23" s="64"/>
      <c r="B23" s="76"/>
      <c r="C23" s="82"/>
      <c r="D23" s="83"/>
    </row>
    <row r="24" spans="1:4" ht="12.75">
      <c r="A24" s="64"/>
      <c r="B24" s="76"/>
      <c r="C24" s="82"/>
      <c r="D24" s="83"/>
    </row>
    <row r="25" spans="1:4" ht="12.75">
      <c r="A25" s="64"/>
      <c r="B25" s="76"/>
      <c r="C25" s="82"/>
      <c r="D25" s="83"/>
    </row>
    <row r="26" spans="1:4" ht="12.75">
      <c r="A26" s="64"/>
      <c r="B26" s="76"/>
      <c r="C26" s="82"/>
      <c r="D26" s="83"/>
    </row>
    <row r="27" spans="1:4" ht="12.75">
      <c r="A27" s="64"/>
      <c r="B27" s="76"/>
      <c r="C27" s="82"/>
      <c r="D27" s="83"/>
    </row>
    <row r="28" spans="1:4" ht="12.75">
      <c r="A28" s="64"/>
      <c r="B28" s="76"/>
      <c r="C28" s="82"/>
      <c r="D28" s="83"/>
    </row>
    <row r="29" spans="1:4" ht="12.75">
      <c r="A29" s="64"/>
      <c r="B29" s="76"/>
      <c r="C29" s="82"/>
      <c r="D29" s="83"/>
    </row>
    <row r="30" spans="1:4" ht="12.75">
      <c r="A30" s="61" t="s">
        <v>19</v>
      </c>
      <c r="B30" s="77"/>
      <c r="C30" s="84"/>
      <c r="D30" s="85">
        <f>SUM(D12:D29)*15%</f>
        <v>0</v>
      </c>
    </row>
    <row r="31" spans="1:4" ht="13.5" thickBot="1">
      <c r="A31" s="72" t="s">
        <v>20</v>
      </c>
      <c r="B31" s="79"/>
      <c r="C31" s="86">
        <f>SUM(C12:C30)</f>
        <v>0</v>
      </c>
      <c r="D31" s="87">
        <f>SUM(D12:D30)</f>
        <v>0</v>
      </c>
    </row>
    <row r="32" ht="13.5" thickTop="1"/>
    <row r="38" spans="1:6" ht="12.75">
      <c r="A38" s="76"/>
      <c r="B38" s="76"/>
      <c r="C38" s="76"/>
      <c r="D38" s="76"/>
      <c r="E38" s="76"/>
      <c r="F38" s="76"/>
    </row>
    <row r="39" spans="1:6" ht="12.75">
      <c r="A39" s="76"/>
      <c r="B39" s="76"/>
      <c r="C39" s="76"/>
      <c r="D39" s="76"/>
      <c r="E39" s="76"/>
      <c r="F39" s="76"/>
    </row>
    <row r="40" spans="1:6" ht="12.75">
      <c r="A40" s="76"/>
      <c r="B40" s="76"/>
      <c r="C40" s="76"/>
      <c r="D40" s="76"/>
      <c r="E40" s="76"/>
      <c r="F40" s="76"/>
    </row>
    <row r="41" spans="1:6" ht="12.75">
      <c r="A41" s="76"/>
      <c r="B41" s="76"/>
      <c r="C41" s="76"/>
      <c r="D41" s="76"/>
      <c r="E41" s="76"/>
      <c r="F41" s="76"/>
    </row>
    <row r="42" spans="1:6" ht="12.75">
      <c r="A42" s="76"/>
      <c r="B42" s="76"/>
      <c r="C42" s="76"/>
      <c r="D42" s="76"/>
      <c r="E42" s="76"/>
      <c r="F42" s="76"/>
    </row>
  </sheetData>
  <printOptions/>
  <pageMargins left="0.75" right="0.75" top="1" bottom="1" header="0.5" footer="0.5"/>
  <pageSetup horizontalDpi="600" verticalDpi="600" orientation="portrait" paperSize="9" r:id="rId1"/>
  <headerFooter alignWithMargins="0">
    <oddFooter>&amp;L&amp;A&amp;CSide &amp;P&amp;R&amp;D</oddFooter>
  </headerFooter>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A30" sqref="A30"/>
    </sheetView>
  </sheetViews>
  <sheetFormatPr defaultColWidth="11.5546875" defaultRowHeight="15"/>
  <cols>
    <col min="1" max="1" width="11.5546875" style="59" customWidth="1"/>
    <col min="2" max="2" width="16.4453125" style="59" customWidth="1"/>
    <col min="3" max="3" width="11.6640625" style="59" customWidth="1"/>
    <col min="4" max="4" width="11.88671875" style="59" customWidth="1"/>
    <col min="5" max="16384" width="11.5546875" style="59" customWidth="1"/>
  </cols>
  <sheetData>
    <row r="1" s="57" customFormat="1" ht="15.75">
      <c r="A1" s="57" t="s">
        <v>54</v>
      </c>
    </row>
    <row r="3" s="58" customFormat="1" ht="12.75">
      <c r="A3" s="58" t="s">
        <v>51</v>
      </c>
    </row>
    <row r="5" spans="1:3" ht="12.75">
      <c r="A5" s="59" t="s">
        <v>6</v>
      </c>
      <c r="C5" s="58"/>
    </row>
    <row r="6" spans="1:3" ht="12.75">
      <c r="A6" s="59" t="s">
        <v>7</v>
      </c>
      <c r="C6" s="58"/>
    </row>
    <row r="7" spans="1:3" ht="12.75">
      <c r="A7" s="59" t="s">
        <v>8</v>
      </c>
      <c r="C7" s="60"/>
    </row>
    <row r="10" spans="1:4" ht="12.75">
      <c r="A10" s="61"/>
      <c r="B10" s="77"/>
      <c r="C10" s="78" t="s">
        <v>9</v>
      </c>
      <c r="D10" s="63" t="s">
        <v>10</v>
      </c>
    </row>
    <row r="11" spans="1:4" ht="12.75">
      <c r="A11" s="64"/>
      <c r="B11" s="76"/>
      <c r="C11" s="80"/>
      <c r="D11" s="81"/>
    </row>
    <row r="12" spans="1:4" ht="12.75">
      <c r="A12" s="64"/>
      <c r="B12" s="76"/>
      <c r="C12" s="82"/>
      <c r="D12" s="83"/>
    </row>
    <row r="13" spans="1:4" ht="12.75">
      <c r="A13" s="64"/>
      <c r="B13" s="76"/>
      <c r="C13" s="82"/>
      <c r="D13" s="83"/>
    </row>
    <row r="14" spans="1:4" ht="12.75">
      <c r="A14" s="64"/>
      <c r="B14" s="76"/>
      <c r="C14" s="82"/>
      <c r="D14" s="83"/>
    </row>
    <row r="15" spans="1:4" ht="12.75">
      <c r="A15" s="64"/>
      <c r="B15" s="76"/>
      <c r="C15" s="82"/>
      <c r="D15" s="83"/>
    </row>
    <row r="16" spans="1:4" ht="12.75">
      <c r="A16" s="64"/>
      <c r="B16" s="76"/>
      <c r="C16" s="82"/>
      <c r="D16" s="83"/>
    </row>
    <row r="17" spans="1:4" ht="12.75">
      <c r="A17" s="64"/>
      <c r="B17" s="76"/>
      <c r="C17" s="82"/>
      <c r="D17" s="83"/>
    </row>
    <row r="18" spans="1:4" ht="12.75">
      <c r="A18" s="64"/>
      <c r="B18" s="76"/>
      <c r="C18" s="82"/>
      <c r="D18" s="83"/>
    </row>
    <row r="19" spans="1:4" ht="12.75">
      <c r="A19" s="64"/>
      <c r="B19" s="76"/>
      <c r="C19" s="82"/>
      <c r="D19" s="83"/>
    </row>
    <row r="20" spans="1:4" ht="12.75">
      <c r="A20" s="64"/>
      <c r="B20" s="76"/>
      <c r="C20" s="82"/>
      <c r="D20" s="83"/>
    </row>
    <row r="21" spans="1:4" ht="12.75">
      <c r="A21" s="64"/>
      <c r="B21" s="76"/>
      <c r="C21" s="82"/>
      <c r="D21" s="83"/>
    </row>
    <row r="22" spans="1:4" ht="12.75">
      <c r="A22" s="64"/>
      <c r="B22" s="76"/>
      <c r="C22" s="82"/>
      <c r="D22" s="83"/>
    </row>
    <row r="23" spans="1:4" ht="12.75">
      <c r="A23" s="64"/>
      <c r="B23" s="76"/>
      <c r="C23" s="82"/>
      <c r="D23" s="83"/>
    </row>
    <row r="24" spans="1:4" ht="12.75">
      <c r="A24" s="64"/>
      <c r="B24" s="76"/>
      <c r="C24" s="82"/>
      <c r="D24" s="83"/>
    </row>
    <row r="25" spans="1:4" ht="12.75">
      <c r="A25" s="64"/>
      <c r="B25" s="76"/>
      <c r="C25" s="82"/>
      <c r="D25" s="83"/>
    </row>
    <row r="26" spans="1:4" ht="12.75">
      <c r="A26" s="64"/>
      <c r="B26" s="76"/>
      <c r="C26" s="82"/>
      <c r="D26" s="83"/>
    </row>
    <row r="27" spans="1:4" ht="12.75">
      <c r="A27" s="64"/>
      <c r="B27" s="76"/>
      <c r="C27" s="82"/>
      <c r="D27" s="83"/>
    </row>
    <row r="28" spans="1:4" ht="12.75">
      <c r="A28" s="64"/>
      <c r="B28" s="76"/>
      <c r="C28" s="82"/>
      <c r="D28" s="83"/>
    </row>
    <row r="29" spans="1:4" ht="12.75">
      <c r="A29" s="64"/>
      <c r="B29" s="76"/>
      <c r="C29" s="82"/>
      <c r="D29" s="83"/>
    </row>
    <row r="30" spans="1:4" ht="12.75">
      <c r="A30" s="61" t="s">
        <v>19</v>
      </c>
      <c r="B30" s="77"/>
      <c r="C30" s="84"/>
      <c r="D30" s="85">
        <f>SUM(D12:D29)*15%</f>
        <v>0</v>
      </c>
    </row>
    <row r="31" spans="1:4" ht="13.5" thickBot="1">
      <c r="A31" s="72" t="s">
        <v>20</v>
      </c>
      <c r="B31" s="79"/>
      <c r="C31" s="86">
        <f>SUM(C12:C30)</f>
        <v>0</v>
      </c>
      <c r="D31" s="87">
        <f>SUM(D12:D30)</f>
        <v>0</v>
      </c>
    </row>
    <row r="32" ht="13.5" thickTop="1"/>
    <row r="38" spans="1:6" ht="12.75">
      <c r="A38" s="76"/>
      <c r="B38" s="76"/>
      <c r="C38" s="76"/>
      <c r="D38" s="76"/>
      <c r="E38" s="76"/>
      <c r="F38" s="76"/>
    </row>
    <row r="39" spans="1:6" ht="12.75">
      <c r="A39" s="76"/>
      <c r="B39" s="76"/>
      <c r="C39" s="76"/>
      <c r="D39" s="76"/>
      <c r="E39" s="76"/>
      <c r="F39" s="76"/>
    </row>
    <row r="40" spans="1:6" ht="12.75">
      <c r="A40" s="76"/>
      <c r="B40" s="76"/>
      <c r="C40" s="76"/>
      <c r="D40" s="76"/>
      <c r="E40" s="76"/>
      <c r="F40" s="76"/>
    </row>
    <row r="41" spans="1:6" ht="12.75">
      <c r="A41" s="76"/>
      <c r="B41" s="76"/>
      <c r="C41" s="76"/>
      <c r="D41" s="76"/>
      <c r="E41" s="76"/>
      <c r="F41" s="76"/>
    </row>
    <row r="42" spans="1:6" ht="12.75">
      <c r="A42" s="76"/>
      <c r="B42" s="76"/>
      <c r="C42" s="76"/>
      <c r="D42" s="76"/>
      <c r="E42" s="76"/>
      <c r="F42" s="76"/>
    </row>
  </sheetData>
  <printOptions/>
  <pageMargins left="0.75" right="0.75" top="1" bottom="1" header="0.5" footer="0.5"/>
  <pageSetup horizontalDpi="300" verticalDpi="300" orientation="portrait" paperSize="9" r:id="rId1"/>
  <headerFooter alignWithMargins="0">
    <oddFooter>&amp;L&amp;A&amp;CSide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Diabetesforbund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Økonomimaler</dc:title>
  <dc:subject/>
  <dc:creator>Anne Mette Liavaag</dc:creator>
  <cp:keywords/>
  <dc:description>Versjon 1.0 - 2001</dc:description>
  <cp:lastModifiedBy>Preferred Customer</cp:lastModifiedBy>
  <cp:lastPrinted>2009-02-24T14:24:08Z</cp:lastPrinted>
  <dcterms:created xsi:type="dcterms:W3CDTF">1998-05-04T07:52:47Z</dcterms:created>
  <dcterms:modified xsi:type="dcterms:W3CDTF">2009-02-24T14:25:57Z</dcterms:modified>
  <cp:category>Mal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